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080" windowHeight="8835" activeTab="0"/>
  </bookViews>
  <sheets>
    <sheet name="KM" sheetId="1" r:id="rId1"/>
    <sheet name="Lag og medlemsnummer" sheetId="2" r:id="rId2"/>
  </sheets>
  <definedNames>
    <definedName name="_xlnm.Print_Area" localSheetId="1">'Lag og medlemsnummer'!$A$1:$S$43</definedName>
  </definedNames>
  <calcPr fullCalcOnLoad="1"/>
</workbook>
</file>

<file path=xl/sharedStrings.xml><?xml version="1.0" encoding="utf-8"?>
<sst xmlns="http://schemas.openxmlformats.org/spreadsheetml/2006/main" count="412" uniqueCount="375">
  <si>
    <t>Lag</t>
  </si>
  <si>
    <t>Sp.nr.</t>
  </si>
  <si>
    <t>Fornavn</t>
  </si>
  <si>
    <t>Etternavn</t>
  </si>
  <si>
    <t>KP-tot.</t>
  </si>
  <si>
    <t>Bonus</t>
  </si>
  <si>
    <t>Ant. kup.</t>
  </si>
  <si>
    <t>Kontrollsum</t>
  </si>
  <si>
    <t>Lag 1:</t>
  </si>
  <si>
    <t>bliBestbridge / TOMAS</t>
  </si>
  <si>
    <t xml:space="preserve">Lag 5: </t>
  </si>
  <si>
    <t>bliBestbridge / MARIANN</t>
  </si>
  <si>
    <t>Lag 10:</t>
  </si>
  <si>
    <t>Nøtterøy BK 1 / KNUT</t>
  </si>
  <si>
    <t>Tomas Ruth</t>
  </si>
  <si>
    <t>Lagkaptein</t>
  </si>
  <si>
    <t>timondus@online.no</t>
  </si>
  <si>
    <t>Mariann Ambjørnsen</t>
  </si>
  <si>
    <t>mariann@lf-nett.no</t>
  </si>
  <si>
    <t>Knut Kjærnsrød</t>
  </si>
  <si>
    <t>knutk@hotmail.com</t>
  </si>
  <si>
    <t>Svein Arnt Halvorsen</t>
  </si>
  <si>
    <t>flinken@halvorsen.as</t>
  </si>
  <si>
    <t>Håvard Ambjørnsen</t>
  </si>
  <si>
    <t>ambjornsen@lf-nett.no</t>
  </si>
  <si>
    <t>Per Bryde Sundseth</t>
  </si>
  <si>
    <t>perbryde@gmail.com</t>
  </si>
  <si>
    <t>Yngve Komma</t>
  </si>
  <si>
    <t>komma@online.no</t>
  </si>
  <si>
    <t>Hege Solli Berg</t>
  </si>
  <si>
    <t>hege.berg@hotmail.no</t>
  </si>
  <si>
    <t>Geir Egil Bergheim</t>
  </si>
  <si>
    <t>geir.egil.bergheim@kongsberg.com</t>
  </si>
  <si>
    <t>Lise Nordal</t>
  </si>
  <si>
    <t>lnordal@tele2.no</t>
  </si>
  <si>
    <t>Jan Tore Berg</t>
  </si>
  <si>
    <t>jtb@abax.no</t>
  </si>
  <si>
    <t>Odd Frydenberg</t>
  </si>
  <si>
    <t>odd.frydenberg@vfk.no</t>
  </si>
  <si>
    <t>Johnny Nordal</t>
  </si>
  <si>
    <t>johnny@fokus.as</t>
  </si>
  <si>
    <t>Mary Anne Berg</t>
  </si>
  <si>
    <t>m-a-berg@online.no</t>
  </si>
  <si>
    <t>Kenneth Syversen</t>
  </si>
  <si>
    <t>kenneth.syversen@gmail.com</t>
  </si>
  <si>
    <t>Åge Paulsen</t>
  </si>
  <si>
    <t>Odin Svendsen</t>
  </si>
  <si>
    <t>os@abax.no</t>
  </si>
  <si>
    <t>Randi Nyheim</t>
  </si>
  <si>
    <t>randi.nyheim@gmail.com</t>
  </si>
  <si>
    <t>Andre Syrrist</t>
  </si>
  <si>
    <t>andres@vfk.no</t>
  </si>
  <si>
    <t>Lag 2:</t>
  </si>
  <si>
    <t>bliBestbridge / KÅRE</t>
  </si>
  <si>
    <t xml:space="preserve">Lag 6: </t>
  </si>
  <si>
    <t>Holmestrand BK / STIAN</t>
  </si>
  <si>
    <t>Lag 11:</t>
  </si>
  <si>
    <t>Nøtterøy BK 2 / TOR</t>
  </si>
  <si>
    <t>Kåre Heibø</t>
  </si>
  <si>
    <t>kare@mersalg.no</t>
  </si>
  <si>
    <t>Stian Sørli Helgeby</t>
  </si>
  <si>
    <t>Tor Walle</t>
  </si>
  <si>
    <t>Hallvard Hellum</t>
  </si>
  <si>
    <t>g-fiksda@online.no</t>
  </si>
  <si>
    <t>Bjørn Helgeby</t>
  </si>
  <si>
    <t>bjorn.helgeby@obos.no</t>
  </si>
  <si>
    <t>Vidar Artnzen</t>
  </si>
  <si>
    <t>Eivind Vik</t>
  </si>
  <si>
    <t>Bjørn Syvertsen</t>
  </si>
  <si>
    <t>Magne Indreiten</t>
  </si>
  <si>
    <t>indreite@online.no</t>
  </si>
  <si>
    <t>Jan Inge Jacobsen</t>
  </si>
  <si>
    <t>janingejacobsen@hotmail.com</t>
  </si>
  <si>
    <t>Frank Indlagen</t>
  </si>
  <si>
    <t>Tore Heitun</t>
  </si>
  <si>
    <t>theitun@live.no</t>
  </si>
  <si>
    <t>Johnny Nevland</t>
  </si>
  <si>
    <t>johnny.nevland@larvik.kommune.no</t>
  </si>
  <si>
    <t>Trond Rikstad</t>
  </si>
  <si>
    <t>trond.rikstad@c2i.net</t>
  </si>
  <si>
    <t>Finn Gjone</t>
  </si>
  <si>
    <t>finngjone@hotmail.com</t>
  </si>
  <si>
    <t>Johnny Friberg</t>
  </si>
  <si>
    <t>solplassen@solplassen.no</t>
  </si>
  <si>
    <t>Eva Beckstrøm</t>
  </si>
  <si>
    <t>Jan Larsen</t>
  </si>
  <si>
    <t>malero@online.no</t>
  </si>
  <si>
    <t>Lag 7:</t>
  </si>
  <si>
    <t>Sandefjord BK 1 / JORUNN</t>
  </si>
  <si>
    <t>Lag 12</t>
  </si>
  <si>
    <t>Horten BK / SVEIN</t>
  </si>
  <si>
    <t>Lag 3:</t>
  </si>
  <si>
    <t>bliBestbridge / ELSE</t>
  </si>
  <si>
    <t>Jorunn Feness</t>
  </si>
  <si>
    <t>jorunnfeness@hotmail.com</t>
  </si>
  <si>
    <t>Svein Harald Riisnæs</t>
  </si>
  <si>
    <t>sve-ri@online.no</t>
  </si>
  <si>
    <t>Else Mari Heibø</t>
  </si>
  <si>
    <t>emheibo@hotmail.no</t>
  </si>
  <si>
    <t>Alf Jan Raanes</t>
  </si>
  <si>
    <t>senaarja@gmail.com</t>
  </si>
  <si>
    <t>Sigmund Ivar Bakke</t>
  </si>
  <si>
    <t>sigmund.bakke@gmail.com</t>
  </si>
  <si>
    <t>Pål Taklo</t>
  </si>
  <si>
    <t>paal@majasbakeri.no</t>
  </si>
  <si>
    <t>Esepn Ringdal Andersen</t>
  </si>
  <si>
    <t>espenbridge@hotmail.com</t>
  </si>
  <si>
    <t>Bratli Erland</t>
  </si>
  <si>
    <t>erlbrat@online.no</t>
  </si>
  <si>
    <t>Terje Hem</t>
  </si>
  <si>
    <t>hemmern@c2i.net</t>
  </si>
  <si>
    <t>Erik Syvertsen</t>
  </si>
  <si>
    <t>Tom Søren Nilsen</t>
  </si>
  <si>
    <t>nilconas@online.no</t>
  </si>
  <si>
    <t>Arthur Szhlarz</t>
  </si>
  <si>
    <t>post@tilbudfordeg.no</t>
  </si>
  <si>
    <t>Kåre Beyer Kristiansen</t>
  </si>
  <si>
    <t>Tony Olsen</t>
  </si>
  <si>
    <t>to@abax.no</t>
  </si>
  <si>
    <t>Tore Steinsta Larsen</t>
  </si>
  <si>
    <t>tore.s.larsen@exxonmobil.com</t>
  </si>
  <si>
    <t>Boe Magnus Boesen</t>
  </si>
  <si>
    <t>boemabo@online.no</t>
  </si>
  <si>
    <t>Arild Lund</t>
  </si>
  <si>
    <t>Lag 8:</t>
  </si>
  <si>
    <t>Sandefjord BK 2 / MORTEN</t>
  </si>
  <si>
    <t>Lag 13: JuniorBK/HortenBK/TOMMY</t>
  </si>
  <si>
    <t>TønsbergBK / HANS J</t>
  </si>
  <si>
    <t>Morten Brændvang</t>
  </si>
  <si>
    <t>morten.brendvang@pronova.com</t>
  </si>
  <si>
    <t>Hans Johan Låhne</t>
  </si>
  <si>
    <t>hans@hjl.no</t>
  </si>
  <si>
    <t xml:space="preserve">Lag 4: </t>
  </si>
  <si>
    <t>bliBestbridge / SVEIN</t>
  </si>
  <si>
    <t>Birgit Iren Nygård</t>
  </si>
  <si>
    <t>post@birgit-iren.net</t>
  </si>
  <si>
    <t>Gandalv Eide</t>
  </si>
  <si>
    <t>gandalveide@yahoo.no</t>
  </si>
  <si>
    <t>Svein Bringaker</t>
  </si>
  <si>
    <t>svein.bringaker@larvikgs.no</t>
  </si>
  <si>
    <t>Terje Askan</t>
  </si>
  <si>
    <t>Terje Ivan Nylund</t>
  </si>
  <si>
    <t>iv-nylun@online.no</t>
  </si>
  <si>
    <t>Egil Samuelsen</t>
  </si>
  <si>
    <t>Oddbjørn Jensen</t>
  </si>
  <si>
    <t>Oddbjorn.w.jensen@gmail.com</t>
  </si>
  <si>
    <t>Kalliainen, Vigdis</t>
  </si>
  <si>
    <t>sparq@online.no</t>
  </si>
  <si>
    <t>Nils Pettersen</t>
  </si>
  <si>
    <t>nils.fredrik.pettersen@hotmail.com</t>
  </si>
  <si>
    <t>Henrik Lunde</t>
  </si>
  <si>
    <t>henrik@lunde.us</t>
  </si>
  <si>
    <t>Harald Widerøe</t>
  </si>
  <si>
    <t>wideroe.gartneri@c2i.net</t>
  </si>
  <si>
    <t>Finn Åge Jahnsen</t>
  </si>
  <si>
    <t>finnaa-jahn@hotmail.com</t>
  </si>
  <si>
    <t>Helge Homelien</t>
  </si>
  <si>
    <t>helhom@online.no</t>
  </si>
  <si>
    <t>Jan Valmyr</t>
  </si>
  <si>
    <t>Svein Odberg</t>
  </si>
  <si>
    <t>Øystein Torjussen</t>
  </si>
  <si>
    <t>Lag 9:</t>
  </si>
  <si>
    <t>Sandefjord BK 3 / ERLING</t>
  </si>
  <si>
    <t xml:space="preserve">Lag 14: </t>
  </si>
  <si>
    <t>Lågen / KISTE</t>
  </si>
  <si>
    <t>Reidar Mangelrød</t>
  </si>
  <si>
    <t>reimang@online.no</t>
  </si>
  <si>
    <t>Erling Riis</t>
  </si>
  <si>
    <t>erling.riis@c2i.net</t>
  </si>
  <si>
    <t>Knut Kiste</t>
  </si>
  <si>
    <t>knut.kiste@online.no</t>
  </si>
  <si>
    <t>Svein Fevang</t>
  </si>
  <si>
    <t>Erik Ragnhildrød</t>
  </si>
  <si>
    <t xml:space="preserve"> - </t>
  </si>
  <si>
    <t xml:space="preserve"> -</t>
  </si>
  <si>
    <t>Susanne Heilmann</t>
  </si>
  <si>
    <t>susheilmann@gmail.com</t>
  </si>
  <si>
    <t>Lars Johan Hellenes</t>
  </si>
  <si>
    <t>ljo-hell@online.no</t>
  </si>
  <si>
    <t>Gunnar Madsen</t>
  </si>
  <si>
    <t>gunmad@online.no</t>
  </si>
  <si>
    <t>Odd Arne Evju</t>
  </si>
  <si>
    <t>oddevju@online.no</t>
  </si>
  <si>
    <t>Rolf Ovesen</t>
  </si>
  <si>
    <t>Harald Evju</t>
  </si>
  <si>
    <t>Bente Rydland</t>
  </si>
  <si>
    <t>Eldar Sletsjø</t>
  </si>
  <si>
    <t>Sidsel Elvestad</t>
  </si>
  <si>
    <t>Trond Hjort</t>
  </si>
  <si>
    <t>tehjort@broadpark.no</t>
  </si>
  <si>
    <t>bliBestbridge 1</t>
  </si>
  <si>
    <t>bliBestbridge 2</t>
  </si>
  <si>
    <t>bliBestbridge 3</t>
  </si>
  <si>
    <t>bliBestbridge 4</t>
  </si>
  <si>
    <t>bliBestbridge 5</t>
  </si>
  <si>
    <t>Sandefjord BK 1</t>
  </si>
  <si>
    <t>Sandefjord BK 2</t>
  </si>
  <si>
    <t>Sandefjord BK 3</t>
  </si>
  <si>
    <t>Holmestrand BK 1</t>
  </si>
  <si>
    <t>Nøtterøy BK 1</t>
  </si>
  <si>
    <t>Nøtterøy BK 2</t>
  </si>
  <si>
    <t>Horten BK 1</t>
  </si>
  <si>
    <t>Tønsberg BK 1</t>
  </si>
  <si>
    <t>Lågen BK 1</t>
  </si>
  <si>
    <t>Thomas</t>
  </si>
  <si>
    <t>Ruth</t>
  </si>
  <si>
    <t xml:space="preserve">Svein Arnt </t>
  </si>
  <si>
    <t>Halvorsen</t>
  </si>
  <si>
    <t>Yngve</t>
  </si>
  <si>
    <t>Komma</t>
  </si>
  <si>
    <t xml:space="preserve">Lise </t>
  </si>
  <si>
    <t>Nordal</t>
  </si>
  <si>
    <t xml:space="preserve">Johnny </t>
  </si>
  <si>
    <t>Aage</t>
  </si>
  <si>
    <t>Paulsen</t>
  </si>
  <si>
    <t>Kåre</t>
  </si>
  <si>
    <t>Heibø</t>
  </si>
  <si>
    <t>Hellum</t>
  </si>
  <si>
    <t>Vik</t>
  </si>
  <si>
    <t>Jacobsen</t>
  </si>
  <si>
    <t>Nevland</t>
  </si>
  <si>
    <t>Friberg</t>
  </si>
  <si>
    <t>Larsen</t>
  </si>
  <si>
    <t>Taklo</t>
  </si>
  <si>
    <t>Hem</t>
  </si>
  <si>
    <t>Szhartz</t>
  </si>
  <si>
    <t>Olsen</t>
  </si>
  <si>
    <t>Boesen</t>
  </si>
  <si>
    <t>Lund</t>
  </si>
  <si>
    <t>Bringaker</t>
  </si>
  <si>
    <t>Samuelsen</t>
  </si>
  <si>
    <t>Pettersen</t>
  </si>
  <si>
    <t>Odberg</t>
  </si>
  <si>
    <t>Torjussen</t>
  </si>
  <si>
    <t>Manglerød</t>
  </si>
  <si>
    <t>Ambjørnsen</t>
  </si>
  <si>
    <t>Berg</t>
  </si>
  <si>
    <t>Svendsen</t>
  </si>
  <si>
    <t>Syrrist</t>
  </si>
  <si>
    <t>Helgeby</t>
  </si>
  <si>
    <t>Syvertsen</t>
  </si>
  <si>
    <t>Indlagen</t>
  </si>
  <si>
    <t>Rikstad</t>
  </si>
  <si>
    <t>Feness</t>
  </si>
  <si>
    <t>Raane</t>
  </si>
  <si>
    <t>Andersen</t>
  </si>
  <si>
    <t>Kopstad</t>
  </si>
  <si>
    <t>Brændvang</t>
  </si>
  <si>
    <t>Nygård</t>
  </si>
  <si>
    <t>Askan</t>
  </si>
  <si>
    <t>Jensen</t>
  </si>
  <si>
    <t>Lunde</t>
  </si>
  <si>
    <t>Homelien</t>
  </si>
  <si>
    <t>Gundersen</t>
  </si>
  <si>
    <t>Riis</t>
  </si>
  <si>
    <t>Fevang</t>
  </si>
  <si>
    <t>Heilmann</t>
  </si>
  <si>
    <t>Madsen</t>
  </si>
  <si>
    <t>Ovesen</t>
  </si>
  <si>
    <t>Rydland</t>
  </si>
  <si>
    <t>Elvestad</t>
  </si>
  <si>
    <t>Kjænsrød</t>
  </si>
  <si>
    <t>Sundseth</t>
  </si>
  <si>
    <t>Bergheim</t>
  </si>
  <si>
    <t>Frydenberg</t>
  </si>
  <si>
    <t>Syversen</t>
  </si>
  <si>
    <t>Nyheim</t>
  </si>
  <si>
    <t>Walle</t>
  </si>
  <si>
    <t>Arntzen</t>
  </si>
  <si>
    <t>Indreiten</t>
  </si>
  <si>
    <t>Gjone</t>
  </si>
  <si>
    <t>Beckstrøm</t>
  </si>
  <si>
    <t>Rissnæs</t>
  </si>
  <si>
    <t>Bakke</t>
  </si>
  <si>
    <t>Nilsen</t>
  </si>
  <si>
    <t>Kristiansen</t>
  </si>
  <si>
    <t>Låhne</t>
  </si>
  <si>
    <t>Eide</t>
  </si>
  <si>
    <t>Nylund</t>
  </si>
  <si>
    <t>Kalliainen</t>
  </si>
  <si>
    <t>Widerøe</t>
  </si>
  <si>
    <t>Kiste</t>
  </si>
  <si>
    <t>Ragnhildrød</t>
  </si>
  <si>
    <t>Hellenes</t>
  </si>
  <si>
    <t>Evju</t>
  </si>
  <si>
    <t>Sletsjø</t>
  </si>
  <si>
    <t>Hjort</t>
  </si>
  <si>
    <t>Hallvard</t>
  </si>
  <si>
    <t>Eivind</t>
  </si>
  <si>
    <t>Johnny</t>
  </si>
  <si>
    <t>Jan</t>
  </si>
  <si>
    <t>Else Marie</t>
  </si>
  <si>
    <t>Pål</t>
  </si>
  <si>
    <t>Terje</t>
  </si>
  <si>
    <t>Arthur</t>
  </si>
  <si>
    <t>Tony</t>
  </si>
  <si>
    <t>Boe Magnus</t>
  </si>
  <si>
    <t>Arild</t>
  </si>
  <si>
    <t>Svein</t>
  </si>
  <si>
    <t>Egil</t>
  </si>
  <si>
    <t>Nils</t>
  </si>
  <si>
    <t>Øystein</t>
  </si>
  <si>
    <t>Reidar</t>
  </si>
  <si>
    <t>Finn Åge</t>
  </si>
  <si>
    <t>Marianne</t>
  </si>
  <si>
    <t>Hege Solli</t>
  </si>
  <si>
    <t>Jan Tore</t>
  </si>
  <si>
    <t>Mary Anne</t>
  </si>
  <si>
    <t>Odin</t>
  </si>
  <si>
    <t>Andre</t>
  </si>
  <si>
    <t>Stian Sørli</t>
  </si>
  <si>
    <t>Bjørn</t>
  </si>
  <si>
    <t>Frank</t>
  </si>
  <si>
    <t>Trond</t>
  </si>
  <si>
    <t>Jorunn</t>
  </si>
  <si>
    <t>Alf Jan</t>
  </si>
  <si>
    <t>Espen Ringdal</t>
  </si>
  <si>
    <t>Erik</t>
  </si>
  <si>
    <t>Ole Kristoffer</t>
  </si>
  <si>
    <t>Kjell-Otto</t>
  </si>
  <si>
    <t>Morten</t>
  </si>
  <si>
    <t>Birgit Iren</t>
  </si>
  <si>
    <t>Oddbjørn</t>
  </si>
  <si>
    <t>Henrik</t>
  </si>
  <si>
    <t>Helge</t>
  </si>
  <si>
    <t>John</t>
  </si>
  <si>
    <t>Erling</t>
  </si>
  <si>
    <t>Susanne</t>
  </si>
  <si>
    <t>Gunnar</t>
  </si>
  <si>
    <t>Rolf</t>
  </si>
  <si>
    <t>Bente</t>
  </si>
  <si>
    <t>Sidsel</t>
  </si>
  <si>
    <t>Knut</t>
  </si>
  <si>
    <t>Per Bryde</t>
  </si>
  <si>
    <t>Geir Egil</t>
  </si>
  <si>
    <t>Odd</t>
  </si>
  <si>
    <t>Kenneth</t>
  </si>
  <si>
    <t>Randi</t>
  </si>
  <si>
    <t>Tor</t>
  </si>
  <si>
    <t>Vidar</t>
  </si>
  <si>
    <t>Magne</t>
  </si>
  <si>
    <t>Tore</t>
  </si>
  <si>
    <t>Finn</t>
  </si>
  <si>
    <t>Eva</t>
  </si>
  <si>
    <t>Svein Harald</t>
  </si>
  <si>
    <t>Sigmund Ivar</t>
  </si>
  <si>
    <t>Erland</t>
  </si>
  <si>
    <t>Tom Søren</t>
  </si>
  <si>
    <t>Kåre Beyer</t>
  </si>
  <si>
    <t>Tore Steinsta</t>
  </si>
  <si>
    <t>Hans Johan</t>
  </si>
  <si>
    <t>Gandalv</t>
  </si>
  <si>
    <t>Terje Ivan</t>
  </si>
  <si>
    <t>Vigdis</t>
  </si>
  <si>
    <t>Harald</t>
  </si>
  <si>
    <t>Lars Johan</t>
  </si>
  <si>
    <t>Odd Arne</t>
  </si>
  <si>
    <t>Eldar</t>
  </si>
  <si>
    <t/>
  </si>
  <si>
    <t>Jan Inge</t>
  </si>
  <si>
    <t>KM-LAG Vestfold 2011-2012 spilt full serie med 14 lag, 13 runder med 14 spill i 2 halvrunder av 7 spill pr. Halvrunde. 8 Kp / kamp</t>
  </si>
  <si>
    <t>Heitun</t>
  </si>
  <si>
    <t>Bratli</t>
  </si>
  <si>
    <t>Håvard</t>
  </si>
  <si>
    <t>Jan Sommer</t>
  </si>
  <si>
    <t xml:space="preserve">Håkon </t>
  </si>
  <si>
    <t>Gjeterud</t>
  </si>
  <si>
    <t>Valmyr</t>
  </si>
  <si>
    <t>Kjell R</t>
  </si>
  <si>
    <t>Radh</t>
  </si>
  <si>
    <t>Jan Th.</t>
  </si>
  <si>
    <t>Thoresen</t>
  </si>
  <si>
    <t>Jahnsen</t>
  </si>
  <si>
    <t>KM-Bonus</t>
  </si>
  <si>
    <t>Antall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</si>
</sst>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E+00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56"/>
      <name val="Calibri"/>
      <family val="2"/>
    </font>
    <font>
      <sz val="11"/>
      <color indexed="30"/>
      <name val="Calibri"/>
      <family val="2"/>
    </font>
    <font>
      <b/>
      <sz val="14"/>
      <color indexed="56"/>
      <name val="Calibri"/>
      <family val="2"/>
    </font>
    <font>
      <b/>
      <sz val="14"/>
      <color indexed="44"/>
      <name val="Calibri"/>
      <family val="2"/>
    </font>
    <font>
      <b/>
      <sz val="14"/>
      <color indexed="10"/>
      <name val="Calibri"/>
      <family val="2"/>
    </font>
    <font>
      <b/>
      <sz val="12"/>
      <name val="Arial"/>
      <family val="2"/>
    </font>
    <font>
      <sz val="12"/>
      <name val="Ari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ck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8" borderId="1" applyNumberFormat="0" applyAlignment="0" applyProtection="0"/>
    <xf numFmtId="0" fontId="6" fillId="39" borderId="2" applyNumberFormat="0" applyAlignment="0" applyProtection="0"/>
    <xf numFmtId="0" fontId="7" fillId="40" borderId="3" applyNumberFormat="0" applyAlignment="0" applyProtection="0"/>
    <xf numFmtId="0" fontId="44" fillId="41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43" borderId="1" applyNumberFormat="0" applyAlignment="0" applyProtection="0"/>
    <xf numFmtId="0" fontId="15" fillId="7" borderId="2" applyNumberFormat="0" applyAlignment="0" applyProtection="0"/>
    <xf numFmtId="0" fontId="48" fillId="0" borderId="7" applyNumberFormat="0" applyFill="0" applyAlignment="0" applyProtection="0"/>
    <xf numFmtId="0" fontId="49" fillId="44" borderId="8" applyNumberFormat="0" applyAlignment="0" applyProtection="0"/>
    <xf numFmtId="0" fontId="16" fillId="0" borderId="9" applyNumberFormat="0" applyFill="0" applyAlignment="0" applyProtection="0"/>
    <xf numFmtId="0" fontId="0" fillId="45" borderId="10" applyNumberFormat="0" applyFont="0" applyAlignment="0" applyProtection="0"/>
    <xf numFmtId="0" fontId="17" fillId="46" borderId="0" applyNumberFormat="0" applyBorder="0" applyAlignment="0" applyProtection="0"/>
    <xf numFmtId="0" fontId="3" fillId="0" borderId="0">
      <alignment/>
      <protection/>
    </xf>
    <xf numFmtId="0" fontId="3" fillId="47" borderId="11" applyNumberFormat="0" applyFont="0" applyAlignment="0" applyProtection="0"/>
    <xf numFmtId="0" fontId="50" fillId="48" borderId="0" applyNumberFormat="0" applyBorder="0" applyAlignment="0" applyProtection="0"/>
    <xf numFmtId="0" fontId="18" fillId="39" borderId="12" applyNumberFormat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55" fillId="0" borderId="1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8" borderId="18" applyNumberFormat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79" applyBorder="1">
      <alignment/>
      <protection/>
    </xf>
    <xf numFmtId="0" fontId="23" fillId="55" borderId="0" xfId="79" applyFont="1" applyFill="1" applyBorder="1" applyAlignment="1">
      <alignment horizontal="left"/>
      <protection/>
    </xf>
    <xf numFmtId="0" fontId="23" fillId="55" borderId="0" xfId="79" applyFont="1" applyFill="1" applyBorder="1">
      <alignment/>
      <protection/>
    </xf>
    <xf numFmtId="0" fontId="24" fillId="0" borderId="0" xfId="79" applyFont="1" applyBorder="1">
      <alignment/>
      <protection/>
    </xf>
    <xf numFmtId="0" fontId="24" fillId="0" borderId="0" xfId="79" applyFont="1" applyFill="1" applyBorder="1">
      <alignment/>
      <protection/>
    </xf>
    <xf numFmtId="0" fontId="3" fillId="0" borderId="0" xfId="79">
      <alignment/>
      <protection/>
    </xf>
    <xf numFmtId="0" fontId="25" fillId="7" borderId="20" xfId="79" applyFont="1" applyFill="1" applyBorder="1" applyAlignment="1">
      <alignment horizontal="right"/>
      <protection/>
    </xf>
    <xf numFmtId="0" fontId="25" fillId="7" borderId="21" xfId="79" applyFont="1" applyFill="1" applyBorder="1">
      <alignment/>
      <protection/>
    </xf>
    <xf numFmtId="0" fontId="26" fillId="7" borderId="21" xfId="79" applyFont="1" applyFill="1" applyBorder="1">
      <alignment/>
      <protection/>
    </xf>
    <xf numFmtId="0" fontId="14" fillId="7" borderId="22" xfId="71" applyFill="1" applyBorder="1" applyAlignment="1" applyProtection="1">
      <alignment/>
      <protection/>
    </xf>
    <xf numFmtId="0" fontId="25" fillId="39" borderId="20" xfId="79" applyFont="1" applyFill="1" applyBorder="1" applyAlignment="1">
      <alignment horizontal="right"/>
      <protection/>
    </xf>
    <xf numFmtId="0" fontId="25" fillId="39" borderId="21" xfId="79" applyFont="1" applyFill="1" applyBorder="1">
      <alignment/>
      <protection/>
    </xf>
    <xf numFmtId="0" fontId="26" fillId="39" borderId="21" xfId="79" applyFont="1" applyFill="1" applyBorder="1">
      <alignment/>
      <protection/>
    </xf>
    <xf numFmtId="0" fontId="14" fillId="39" borderId="22" xfId="71" applyFill="1" applyBorder="1" applyAlignment="1" applyProtection="1">
      <alignment/>
      <protection/>
    </xf>
    <xf numFmtId="0" fontId="25" fillId="7" borderId="23" xfId="79" applyFont="1" applyFill="1" applyBorder="1" applyAlignment="1">
      <alignment horizontal="right"/>
      <protection/>
    </xf>
    <xf numFmtId="0" fontId="25" fillId="7" borderId="0" xfId="79" applyFont="1" applyFill="1" applyBorder="1">
      <alignment/>
      <protection/>
    </xf>
    <xf numFmtId="0" fontId="14" fillId="7" borderId="24" xfId="71" applyFill="1" applyBorder="1" applyAlignment="1" applyProtection="1">
      <alignment/>
      <protection/>
    </xf>
    <xf numFmtId="0" fontId="27" fillId="0" borderId="0" xfId="79" applyFont="1" applyBorder="1">
      <alignment/>
      <protection/>
    </xf>
    <xf numFmtId="0" fontId="14" fillId="0" borderId="0" xfId="71" applyFill="1" applyBorder="1" applyAlignment="1" applyProtection="1">
      <alignment/>
      <protection/>
    </xf>
    <xf numFmtId="0" fontId="25" fillId="39" borderId="23" xfId="79" applyFont="1" applyFill="1" applyBorder="1" applyAlignment="1">
      <alignment horizontal="right"/>
      <protection/>
    </xf>
    <xf numFmtId="0" fontId="25" fillId="39" borderId="0" xfId="79" applyFont="1" applyFill="1" applyBorder="1">
      <alignment/>
      <protection/>
    </xf>
    <xf numFmtId="0" fontId="14" fillId="39" borderId="24" xfId="71" applyFill="1" applyBorder="1" applyAlignment="1" applyProtection="1">
      <alignment/>
      <protection/>
    </xf>
    <xf numFmtId="0" fontId="14" fillId="7" borderId="24" xfId="71" applyFill="1" applyBorder="1" applyAlignment="1">
      <alignment/>
    </xf>
    <xf numFmtId="0" fontId="14" fillId="0" borderId="0" xfId="71" applyFill="1" applyBorder="1" applyAlignment="1">
      <alignment/>
    </xf>
    <xf numFmtId="0" fontId="14" fillId="39" borderId="24" xfId="71" applyFill="1" applyBorder="1" applyAlignment="1">
      <alignment/>
    </xf>
    <xf numFmtId="0" fontId="28" fillId="0" borderId="0" xfId="79" applyFont="1" applyBorder="1">
      <alignment/>
      <protection/>
    </xf>
    <xf numFmtId="0" fontId="25" fillId="7" borderId="24" xfId="79" applyFont="1" applyFill="1" applyBorder="1">
      <alignment/>
      <protection/>
    </xf>
    <xf numFmtId="0" fontId="25" fillId="7" borderId="25" xfId="79" applyFont="1" applyFill="1" applyBorder="1" applyAlignment="1">
      <alignment horizontal="right"/>
      <protection/>
    </xf>
    <xf numFmtId="0" fontId="25" fillId="7" borderId="26" xfId="79" applyFont="1" applyFill="1" applyBorder="1">
      <alignment/>
      <protection/>
    </xf>
    <xf numFmtId="0" fontId="25" fillId="7" borderId="27" xfId="79" applyFont="1" applyFill="1" applyBorder="1">
      <alignment/>
      <protection/>
    </xf>
    <xf numFmtId="0" fontId="14" fillId="7" borderId="27" xfId="71" applyFill="1" applyBorder="1" applyAlignment="1" applyProtection="1">
      <alignment/>
      <protection/>
    </xf>
    <xf numFmtId="0" fontId="25" fillId="39" borderId="25" xfId="79" applyFont="1" applyFill="1" applyBorder="1" applyAlignment="1">
      <alignment horizontal="right"/>
      <protection/>
    </xf>
    <xf numFmtId="0" fontId="25" fillId="39" borderId="26" xfId="79" applyFont="1" applyFill="1" applyBorder="1">
      <alignment/>
      <protection/>
    </xf>
    <xf numFmtId="0" fontId="14" fillId="39" borderId="27" xfId="71" applyFill="1" applyBorder="1" applyAlignment="1">
      <alignment/>
    </xf>
    <xf numFmtId="0" fontId="23" fillId="0" borderId="0" xfId="79" applyFont="1" applyBorder="1" applyAlignment="1">
      <alignment horizontal="left"/>
      <protection/>
    </xf>
    <xf numFmtId="0" fontId="23" fillId="0" borderId="0" xfId="79" applyFont="1" applyBorder="1">
      <alignment/>
      <protection/>
    </xf>
    <xf numFmtId="0" fontId="26" fillId="0" borderId="0" xfId="79" applyFont="1" applyBorder="1">
      <alignment/>
      <protection/>
    </xf>
    <xf numFmtId="0" fontId="14" fillId="39" borderId="22" xfId="71" applyFill="1" applyBorder="1" applyAlignment="1">
      <alignment/>
    </xf>
    <xf numFmtId="0" fontId="25" fillId="14" borderId="20" xfId="79" applyFont="1" applyFill="1" applyBorder="1" applyAlignment="1">
      <alignment horizontal="right"/>
      <protection/>
    </xf>
    <xf numFmtId="0" fontId="25" fillId="14" borderId="21" xfId="79" applyFont="1" applyFill="1" applyBorder="1">
      <alignment/>
      <protection/>
    </xf>
    <xf numFmtId="0" fontId="26" fillId="14" borderId="21" xfId="79" applyFont="1" applyFill="1" applyBorder="1">
      <alignment/>
      <protection/>
    </xf>
    <xf numFmtId="0" fontId="14" fillId="14" borderId="22" xfId="71" applyFill="1" applyBorder="1" applyAlignment="1">
      <alignment/>
    </xf>
    <xf numFmtId="0" fontId="26" fillId="0" borderId="0" xfId="79" applyFont="1">
      <alignment/>
      <protection/>
    </xf>
    <xf numFmtId="0" fontId="26" fillId="39" borderId="0" xfId="79" applyFont="1" applyFill="1" applyBorder="1">
      <alignment/>
      <protection/>
    </xf>
    <xf numFmtId="0" fontId="14" fillId="0" borderId="0" xfId="71" applyFill="1" applyBorder="1" applyAlignment="1" applyProtection="1">
      <alignment/>
      <protection/>
    </xf>
    <xf numFmtId="0" fontId="25" fillId="14" borderId="23" xfId="79" applyFont="1" applyFill="1" applyBorder="1" applyAlignment="1">
      <alignment horizontal="right"/>
      <protection/>
    </xf>
    <xf numFmtId="0" fontId="25" fillId="14" borderId="0" xfId="79" applyFont="1" applyFill="1" applyBorder="1">
      <alignment/>
      <protection/>
    </xf>
    <xf numFmtId="0" fontId="14" fillId="14" borderId="24" xfId="71" applyFill="1" applyBorder="1" applyAlignment="1" applyProtection="1">
      <alignment/>
      <protection/>
    </xf>
    <xf numFmtId="0" fontId="29" fillId="39" borderId="24" xfId="79" applyFont="1" applyFill="1" applyBorder="1">
      <alignment/>
      <protection/>
    </xf>
    <xf numFmtId="0" fontId="14" fillId="14" borderId="24" xfId="71" applyFill="1" applyBorder="1" applyAlignment="1">
      <alignment/>
    </xf>
    <xf numFmtId="0" fontId="29" fillId="39" borderId="24" xfId="71" applyFont="1" applyFill="1" applyBorder="1" applyAlignment="1">
      <alignment/>
    </xf>
    <xf numFmtId="0" fontId="29" fillId="0" borderId="0" xfId="71" applyFont="1" applyFill="1" applyBorder="1" applyAlignment="1">
      <alignment/>
    </xf>
    <xf numFmtId="0" fontId="24" fillId="0" borderId="0" xfId="79" applyFont="1">
      <alignment/>
      <protection/>
    </xf>
    <xf numFmtId="0" fontId="14" fillId="0" borderId="0" xfId="71" applyFill="1" applyBorder="1" applyAlignment="1">
      <alignment/>
    </xf>
    <xf numFmtId="0" fontId="25" fillId="14" borderId="25" xfId="79" applyFont="1" applyFill="1" applyBorder="1" applyAlignment="1">
      <alignment horizontal="right"/>
      <protection/>
    </xf>
    <xf numFmtId="0" fontId="25" fillId="14" borderId="26" xfId="79" applyFont="1" applyFill="1" applyBorder="1">
      <alignment/>
      <protection/>
    </xf>
    <xf numFmtId="0" fontId="14" fillId="14" borderId="27" xfId="71" applyFill="1" applyBorder="1" applyAlignment="1" applyProtection="1">
      <alignment/>
      <protection/>
    </xf>
    <xf numFmtId="0" fontId="14" fillId="39" borderId="27" xfId="71" applyFill="1" applyBorder="1" applyAlignment="1" applyProtection="1">
      <alignment/>
      <protection/>
    </xf>
    <xf numFmtId="0" fontId="3" fillId="0" borderId="0" xfId="79" applyFill="1" applyBorder="1">
      <alignment/>
      <protection/>
    </xf>
    <xf numFmtId="0" fontId="25" fillId="0" borderId="0" xfId="79" applyFont="1" applyFill="1" applyBorder="1" applyAlignment="1">
      <alignment horizontal="right"/>
      <protection/>
    </xf>
    <xf numFmtId="0" fontId="25" fillId="0" borderId="0" xfId="79" applyFont="1" applyFill="1" applyBorder="1">
      <alignment/>
      <protection/>
    </xf>
    <xf numFmtId="0" fontId="29" fillId="0" borderId="0" xfId="71" applyFont="1" applyFill="1" applyBorder="1" applyAlignment="1" applyProtection="1">
      <alignment/>
      <protection/>
    </xf>
    <xf numFmtId="0" fontId="14" fillId="14" borderId="22" xfId="71" applyFill="1" applyBorder="1" applyAlignment="1" applyProtection="1">
      <alignment/>
      <protection/>
    </xf>
    <xf numFmtId="0" fontId="14" fillId="0" borderId="0" xfId="71" applyFill="1" applyBorder="1" applyAlignment="1" applyProtection="1">
      <alignment/>
      <protection/>
    </xf>
    <xf numFmtId="0" fontId="14" fillId="7" borderId="22" xfId="71" applyFill="1" applyBorder="1" applyAlignment="1" applyProtection="1">
      <alignment/>
      <protection/>
    </xf>
    <xf numFmtId="0" fontId="30" fillId="14" borderId="21" xfId="79" applyFont="1" applyFill="1" applyBorder="1">
      <alignment/>
      <protection/>
    </xf>
    <xf numFmtId="0" fontId="14" fillId="7" borderId="24" xfId="71" applyFill="1" applyBorder="1" applyAlignment="1" applyProtection="1">
      <alignment/>
      <protection/>
    </xf>
    <xf numFmtId="0" fontId="30" fillId="14" borderId="0" xfId="79" applyFont="1" applyFill="1" applyBorder="1">
      <alignment/>
      <protection/>
    </xf>
    <xf numFmtId="0" fontId="29" fillId="14" borderId="24" xfId="71" applyFont="1" applyFill="1" applyBorder="1" applyAlignment="1">
      <alignment/>
    </xf>
    <xf numFmtId="0" fontId="14" fillId="7" borderId="24" xfId="71" applyFill="1" applyBorder="1" applyAlignment="1">
      <alignment/>
    </xf>
    <xf numFmtId="0" fontId="25" fillId="14" borderId="27" xfId="79" applyFont="1" applyFill="1" applyBorder="1">
      <alignment/>
      <protection/>
    </xf>
    <xf numFmtId="0" fontId="29" fillId="7" borderId="24" xfId="71" applyFont="1" applyFill="1" applyBorder="1" applyAlignment="1" applyProtection="1">
      <alignment/>
      <protection/>
    </xf>
    <xf numFmtId="0" fontId="25" fillId="14" borderId="25" xfId="79" applyFont="1" applyFill="1" applyBorder="1" applyAlignment="1" quotePrefix="1">
      <alignment horizontal="right"/>
      <protection/>
    </xf>
    <xf numFmtId="0" fontId="30" fillId="14" borderId="26" xfId="79" applyFont="1" applyFill="1" applyBorder="1">
      <alignment/>
      <protection/>
    </xf>
    <xf numFmtId="0" fontId="29" fillId="14" borderId="27" xfId="79" applyFont="1" applyFill="1" applyBorder="1">
      <alignment/>
      <protection/>
    </xf>
    <xf numFmtId="0" fontId="23" fillId="0" borderId="0" xfId="79" applyFont="1" applyFill="1" applyBorder="1" applyAlignment="1">
      <alignment horizontal="left"/>
      <protection/>
    </xf>
    <xf numFmtId="0" fontId="23" fillId="0" borderId="0" xfId="79" applyFont="1" applyFill="1" applyBorder="1">
      <alignment/>
      <protection/>
    </xf>
    <xf numFmtId="0" fontId="25" fillId="46" borderId="20" xfId="79" applyFont="1" applyFill="1" applyBorder="1" applyAlignment="1">
      <alignment horizontal="right"/>
      <protection/>
    </xf>
    <xf numFmtId="0" fontId="25" fillId="46" borderId="21" xfId="79" applyFont="1" applyFill="1" applyBorder="1">
      <alignment/>
      <protection/>
    </xf>
    <xf numFmtId="0" fontId="26" fillId="46" borderId="21" xfId="79" applyFont="1" applyFill="1" applyBorder="1">
      <alignment/>
      <protection/>
    </xf>
    <xf numFmtId="0" fontId="14" fillId="46" borderId="22" xfId="71" applyFill="1" applyBorder="1" applyAlignment="1">
      <alignment/>
    </xf>
    <xf numFmtId="0" fontId="14" fillId="46" borderId="22" xfId="71" applyFill="1" applyBorder="1" applyAlignment="1" applyProtection="1">
      <alignment/>
      <protection/>
    </xf>
    <xf numFmtId="0" fontId="25" fillId="46" borderId="23" xfId="79" applyFont="1" applyFill="1" applyBorder="1" applyAlignment="1">
      <alignment horizontal="right"/>
      <protection/>
    </xf>
    <xf numFmtId="0" fontId="25" fillId="46" borderId="0" xfId="79" applyFont="1" applyFill="1" applyBorder="1">
      <alignment/>
      <protection/>
    </xf>
    <xf numFmtId="0" fontId="14" fillId="46" borderId="24" xfId="71" applyFill="1" applyBorder="1" applyAlignment="1" applyProtection="1">
      <alignment/>
      <protection/>
    </xf>
    <xf numFmtId="0" fontId="29" fillId="46" borderId="24" xfId="79" applyFont="1" applyFill="1" applyBorder="1">
      <alignment/>
      <protection/>
    </xf>
    <xf numFmtId="0" fontId="14" fillId="46" borderId="24" xfId="71" applyFill="1" applyBorder="1" applyAlignment="1">
      <alignment/>
    </xf>
    <xf numFmtId="0" fontId="25" fillId="46" borderId="25" xfId="79" applyFont="1" applyFill="1" applyBorder="1" applyAlignment="1">
      <alignment horizontal="right"/>
      <protection/>
    </xf>
    <xf numFmtId="0" fontId="25" fillId="46" borderId="26" xfId="79" applyFont="1" applyFill="1" applyBorder="1">
      <alignment/>
      <protection/>
    </xf>
    <xf numFmtId="0" fontId="14" fillId="46" borderId="27" xfId="71" applyFill="1" applyBorder="1" applyAlignment="1" applyProtection="1">
      <alignment/>
      <protection/>
    </xf>
    <xf numFmtId="0" fontId="14" fillId="46" borderId="27" xfId="71" applyFill="1" applyBorder="1" applyAlignment="1">
      <alignment/>
    </xf>
    <xf numFmtId="0" fontId="31" fillId="46" borderId="25" xfId="79" applyFont="1" applyFill="1" applyBorder="1" applyAlignment="1">
      <alignment horizontal="right"/>
      <protection/>
    </xf>
    <xf numFmtId="0" fontId="25" fillId="4" borderId="20" xfId="79" applyFont="1" applyFill="1" applyBorder="1" applyAlignment="1">
      <alignment horizontal="right"/>
      <protection/>
    </xf>
    <xf numFmtId="0" fontId="25" fillId="4" borderId="21" xfId="79" applyFont="1" applyFill="1" applyBorder="1">
      <alignment/>
      <protection/>
    </xf>
    <xf numFmtId="0" fontId="26" fillId="4" borderId="21" xfId="79" applyFont="1" applyFill="1" applyBorder="1">
      <alignment/>
      <protection/>
    </xf>
    <xf numFmtId="0" fontId="14" fillId="4" borderId="22" xfId="71" applyFill="1" applyBorder="1" applyAlignment="1" applyProtection="1">
      <alignment/>
      <protection/>
    </xf>
    <xf numFmtId="0" fontId="25" fillId="4" borderId="23" xfId="79" applyFont="1" applyFill="1" applyBorder="1" applyAlignment="1">
      <alignment horizontal="right"/>
      <protection/>
    </xf>
    <xf numFmtId="0" fontId="25" fillId="4" borderId="0" xfId="79" applyFont="1" applyFill="1" applyBorder="1">
      <alignment/>
      <protection/>
    </xf>
    <xf numFmtId="0" fontId="14" fillId="4" borderId="24" xfId="71" applyFont="1" applyFill="1" applyBorder="1" applyAlignment="1" applyProtection="1">
      <alignment/>
      <protection/>
    </xf>
    <xf numFmtId="0" fontId="14" fillId="4" borderId="24" xfId="71" applyFill="1" applyBorder="1" applyAlignment="1" applyProtection="1">
      <alignment/>
      <protection/>
    </xf>
    <xf numFmtId="0" fontId="29" fillId="4" borderId="24" xfId="71" applyFont="1" applyFill="1" applyBorder="1" applyAlignment="1">
      <alignment/>
    </xf>
    <xf numFmtId="0" fontId="29" fillId="7" borderId="27" xfId="71" applyFont="1" applyFill="1" applyBorder="1" applyAlignment="1" applyProtection="1">
      <alignment/>
      <protection/>
    </xf>
    <xf numFmtId="0" fontId="25" fillId="4" borderId="25" xfId="79" applyFont="1" applyFill="1" applyBorder="1" applyAlignment="1">
      <alignment horizontal="right"/>
      <protection/>
    </xf>
    <xf numFmtId="0" fontId="25" fillId="4" borderId="26" xfId="79" applyFont="1" applyFill="1" applyBorder="1">
      <alignment/>
      <protection/>
    </xf>
    <xf numFmtId="0" fontId="14" fillId="4" borderId="27" xfId="71" applyFill="1" applyBorder="1" applyAlignment="1">
      <alignment/>
    </xf>
    <xf numFmtId="0" fontId="26" fillId="0" borderId="0" xfId="79" applyFont="1" applyFill="1" applyBorder="1">
      <alignment/>
      <protection/>
    </xf>
    <xf numFmtId="0" fontId="14" fillId="0" borderId="0" xfId="71" applyFont="1" applyFill="1" applyBorder="1" applyAlignment="1" applyProtection="1">
      <alignment/>
      <protection/>
    </xf>
    <xf numFmtId="0" fontId="23" fillId="0" borderId="28" xfId="79" applyFont="1" applyBorder="1">
      <alignment/>
      <protection/>
    </xf>
    <xf numFmtId="0" fontId="0" fillId="0" borderId="29" xfId="0" applyBorder="1" applyAlignment="1">
      <alignment horizontal="center"/>
    </xf>
    <xf numFmtId="0" fontId="0" fillId="0" borderId="0" xfId="0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19" xfId="0" applyFont="1" applyBorder="1" applyAlignment="1">
      <alignment/>
    </xf>
    <xf numFmtId="0" fontId="0" fillId="0" borderId="0" xfId="79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4" fillId="0" borderId="0" xfId="79" applyFont="1" applyFill="1" applyBorder="1">
      <alignment/>
      <protection/>
    </xf>
    <xf numFmtId="0" fontId="0" fillId="0" borderId="29" xfId="0" applyFont="1" applyBorder="1" applyAlignment="1">
      <alignment/>
    </xf>
    <xf numFmtId="0" fontId="36" fillId="0" borderId="0" xfId="79" applyFont="1" applyFill="1" applyBorder="1" applyAlignment="1">
      <alignment horizontal="left"/>
      <protection/>
    </xf>
    <xf numFmtId="0" fontId="1" fillId="0" borderId="0" xfId="79" applyFont="1" applyFill="1" applyBorder="1" applyAlignment="1">
      <alignment horizontal="left"/>
      <protection/>
    </xf>
    <xf numFmtId="0" fontId="1" fillId="0" borderId="0" xfId="79" applyFont="1" applyFill="1" applyBorder="1" applyAlignment="1" quotePrefix="1">
      <alignment horizontal="left"/>
      <protection/>
    </xf>
    <xf numFmtId="0" fontId="1" fillId="0" borderId="29" xfId="79" applyFont="1" applyFill="1" applyBorder="1" applyAlignment="1">
      <alignment horizontal="left"/>
      <protection/>
    </xf>
    <xf numFmtId="0" fontId="0" fillId="0" borderId="29" xfId="79" applyFont="1" applyFill="1" applyBorder="1">
      <alignment/>
      <protection/>
    </xf>
    <xf numFmtId="0" fontId="1" fillId="0" borderId="19" xfId="79" applyFont="1" applyFill="1" applyBorder="1" applyAlignment="1">
      <alignment horizontal="left"/>
      <protection/>
    </xf>
    <xf numFmtId="0" fontId="0" fillId="0" borderId="19" xfId="79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5" fillId="0" borderId="19" xfId="79" applyFont="1" applyFill="1" applyBorder="1" applyAlignment="1">
      <alignment horizontal="left"/>
      <protection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2" fillId="0" borderId="29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32" fillId="46" borderId="0" xfId="0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Calculation" xfId="60"/>
    <cellStyle name="Check Cell" xfId="61"/>
    <cellStyle name="Dårlig" xfId="62"/>
    <cellStyle name="Explanatory Text" xfId="63"/>
    <cellStyle name="Forklarende tekst" xfId="64"/>
    <cellStyle name="God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ndata" xfId="72"/>
    <cellStyle name="Input" xfId="73"/>
    <cellStyle name="Koblet celle" xfId="74"/>
    <cellStyle name="Kontrollcelle" xfId="75"/>
    <cellStyle name="Linked Cell" xfId="76"/>
    <cellStyle name="Merknad" xfId="77"/>
    <cellStyle name="Neutral" xfId="78"/>
    <cellStyle name="Normal_Lagkamp Vestfold BK 2011" xfId="79"/>
    <cellStyle name="Note" xfId="80"/>
    <cellStyle name="Nøytral" xfId="81"/>
    <cellStyle name="Output" xfId="82"/>
    <cellStyle name="Overskrift 1" xfId="83"/>
    <cellStyle name="Overskrift 2" xfId="84"/>
    <cellStyle name="Overskrift 3" xfId="85"/>
    <cellStyle name="Overskrift 4" xfId="86"/>
    <cellStyle name="Percent" xfId="87"/>
    <cellStyle name="Title" xfId="88"/>
    <cellStyle name="Tittel" xfId="89"/>
    <cellStyle name="Total" xfId="90"/>
    <cellStyle name="Totalt" xfId="91"/>
    <cellStyle name="Comma" xfId="92"/>
    <cellStyle name="Comma [0]" xfId="93"/>
    <cellStyle name="Utdata" xfId="94"/>
    <cellStyle name="Uthevingsfarge1" xfId="95"/>
    <cellStyle name="Uthevingsfarge2" xfId="96"/>
    <cellStyle name="Uthevingsfarge3" xfId="97"/>
    <cellStyle name="Uthevingsfarge4" xfId="98"/>
    <cellStyle name="Uthevingsfarge5" xfId="99"/>
    <cellStyle name="Uthevingsfarge6" xfId="100"/>
    <cellStyle name="Currency" xfId="101"/>
    <cellStyle name="Currency [0]" xfId="102"/>
    <cellStyle name="Varseltekst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e@mersalg.no" TargetMode="External" /><Relationship Id="rId2" Type="http://schemas.openxmlformats.org/officeDocument/2006/relationships/hyperlink" Target="mailto:timondus@online.no" TargetMode="External" /><Relationship Id="rId3" Type="http://schemas.openxmlformats.org/officeDocument/2006/relationships/hyperlink" Target="mailto:to@abax.no" TargetMode="External" /><Relationship Id="rId4" Type="http://schemas.openxmlformats.org/officeDocument/2006/relationships/hyperlink" Target="mailto:solplassen@solplassen.no" TargetMode="External" /><Relationship Id="rId5" Type="http://schemas.openxmlformats.org/officeDocument/2006/relationships/hyperlink" Target="mailto:flinken@halvorsen.as" TargetMode="External" /><Relationship Id="rId6" Type="http://schemas.openxmlformats.org/officeDocument/2006/relationships/hyperlink" Target="mailto:emheibo@hotmail.no" TargetMode="External" /><Relationship Id="rId7" Type="http://schemas.openxmlformats.org/officeDocument/2006/relationships/hyperlink" Target="mailto:janingejacobsen@hotmail.com" TargetMode="External" /><Relationship Id="rId8" Type="http://schemas.openxmlformats.org/officeDocument/2006/relationships/hyperlink" Target="mailto:finnaa-jahn@hotmail.com" TargetMode="External" /><Relationship Id="rId9" Type="http://schemas.openxmlformats.org/officeDocument/2006/relationships/hyperlink" Target="mailto:komma@online.no" TargetMode="External" /><Relationship Id="rId10" Type="http://schemas.openxmlformats.org/officeDocument/2006/relationships/hyperlink" Target="mailto:boemabo@online.no" TargetMode="External" /><Relationship Id="rId11" Type="http://schemas.openxmlformats.org/officeDocument/2006/relationships/hyperlink" Target="mailto:svein.bringaker@larvikgs.no" TargetMode="External" /><Relationship Id="rId12" Type="http://schemas.openxmlformats.org/officeDocument/2006/relationships/hyperlink" Target="mailto:malero@online.no" TargetMode="External" /><Relationship Id="rId13" Type="http://schemas.openxmlformats.org/officeDocument/2006/relationships/hyperlink" Target="mailto:reimang@online.no" TargetMode="External" /><Relationship Id="rId14" Type="http://schemas.openxmlformats.org/officeDocument/2006/relationships/hyperlink" Target="mailto:johnny.nevland@larvik.kommune.no" TargetMode="External" /><Relationship Id="rId15" Type="http://schemas.openxmlformats.org/officeDocument/2006/relationships/hyperlink" Target="mailto:nils.fredrik.pettersen@hotmail.com" TargetMode="External" /><Relationship Id="rId16" Type="http://schemas.openxmlformats.org/officeDocument/2006/relationships/hyperlink" Target="mailto:paal@majasbakeri.no" TargetMode="External" /><Relationship Id="rId17" Type="http://schemas.openxmlformats.org/officeDocument/2006/relationships/hyperlink" Target="mailto:hemmern@c2i.net" TargetMode="External" /><Relationship Id="rId18" Type="http://schemas.openxmlformats.org/officeDocument/2006/relationships/hyperlink" Target="mailto:g-fiksda@online.no" TargetMode="External" /><Relationship Id="rId19" Type="http://schemas.openxmlformats.org/officeDocument/2006/relationships/hyperlink" Target="mailto:lnordal@tele2.no" TargetMode="External" /><Relationship Id="rId20" Type="http://schemas.openxmlformats.org/officeDocument/2006/relationships/hyperlink" Target="mailto:johnny@fokus.as" TargetMode="External" /><Relationship Id="rId21" Type="http://schemas.openxmlformats.org/officeDocument/2006/relationships/hyperlink" Target="mailto:post@tilbudfordeg.no" TargetMode="External" /><Relationship Id="rId22" Type="http://schemas.openxmlformats.org/officeDocument/2006/relationships/hyperlink" Target="mailto:geir.egil.bergheim@kongsberg.com" TargetMode="External" /><Relationship Id="rId23" Type="http://schemas.openxmlformats.org/officeDocument/2006/relationships/hyperlink" Target="mailto:knutk@hotmail.com" TargetMode="External" /><Relationship Id="rId24" Type="http://schemas.openxmlformats.org/officeDocument/2006/relationships/hyperlink" Target="mailto:perbryde@gmail.com" TargetMode="External" /><Relationship Id="rId25" Type="http://schemas.openxmlformats.org/officeDocument/2006/relationships/hyperlink" Target="mailto:kenneth.syversen@gmail.com" TargetMode="External" /><Relationship Id="rId26" Type="http://schemas.openxmlformats.org/officeDocument/2006/relationships/hyperlink" Target="mailto:randi.nyheim@gmail.com" TargetMode="External" /><Relationship Id="rId27" Type="http://schemas.openxmlformats.org/officeDocument/2006/relationships/hyperlink" Target="mailto:indreite@online.no" TargetMode="External" /><Relationship Id="rId28" Type="http://schemas.openxmlformats.org/officeDocument/2006/relationships/hyperlink" Target="mailto:theitun@live.no" TargetMode="External" /><Relationship Id="rId29" Type="http://schemas.openxmlformats.org/officeDocument/2006/relationships/hyperlink" Target="mailto:finngjone@hotmail.com" TargetMode="External" /><Relationship Id="rId30" Type="http://schemas.openxmlformats.org/officeDocument/2006/relationships/hyperlink" Target="mailto:odd.frydenberg@vfk.no" TargetMode="External" /><Relationship Id="rId31" Type="http://schemas.openxmlformats.org/officeDocument/2006/relationships/hyperlink" Target="mailto:oddevju@online.no" TargetMode="External" /><Relationship Id="rId32" Type="http://schemas.openxmlformats.org/officeDocument/2006/relationships/hyperlink" Target="mailto:ljo-hell@online.no" TargetMode="External" /><Relationship Id="rId33" Type="http://schemas.openxmlformats.org/officeDocument/2006/relationships/hyperlink" Target="mailto:tehjort@broadpark.no" TargetMode="External" /><Relationship Id="rId34" Type="http://schemas.openxmlformats.org/officeDocument/2006/relationships/hyperlink" Target="mailto:knut.kiste@online.no" TargetMode="External" /><Relationship Id="rId35" Type="http://schemas.openxmlformats.org/officeDocument/2006/relationships/hyperlink" Target="mailto:helhom@online.no" TargetMode="External" /><Relationship Id="rId36" Type="http://schemas.openxmlformats.org/officeDocument/2006/relationships/hyperlink" Target="mailto:erling.riis@c2i.net" TargetMode="External" /><Relationship Id="rId37" Type="http://schemas.openxmlformats.org/officeDocument/2006/relationships/hyperlink" Target="mailto:susheilmann@gmail.com" TargetMode="External" /><Relationship Id="rId38" Type="http://schemas.openxmlformats.org/officeDocument/2006/relationships/hyperlink" Target="mailto:gunmad@online.no" TargetMode="External" /><Relationship Id="rId39" Type="http://schemas.openxmlformats.org/officeDocument/2006/relationships/hyperlink" Target="mailto:geir.egil.bergheim@kongsberg.com" TargetMode="External" /><Relationship Id="rId40" Type="http://schemas.openxmlformats.org/officeDocument/2006/relationships/hyperlink" Target="mailto:knutk@hotmail.com" TargetMode="External" /><Relationship Id="rId41" Type="http://schemas.openxmlformats.org/officeDocument/2006/relationships/hyperlink" Target="mailto:perbryde@gmail.com" TargetMode="External" /><Relationship Id="rId42" Type="http://schemas.openxmlformats.org/officeDocument/2006/relationships/hyperlink" Target="mailto:oddevju@online.no" TargetMode="External" /><Relationship Id="rId43" Type="http://schemas.openxmlformats.org/officeDocument/2006/relationships/hyperlink" Target="mailto:ljo-hell@online.no" TargetMode="External" /><Relationship Id="rId44" Type="http://schemas.openxmlformats.org/officeDocument/2006/relationships/hyperlink" Target="mailto:tehjort@broadpark.no" TargetMode="External" /><Relationship Id="rId45" Type="http://schemas.openxmlformats.org/officeDocument/2006/relationships/hyperlink" Target="mailto:knut.kiste@online.no" TargetMode="External" /><Relationship Id="rId46" Type="http://schemas.openxmlformats.org/officeDocument/2006/relationships/hyperlink" Target="mailto:gunmad@online.no" TargetMode="External" /><Relationship Id="rId47" Type="http://schemas.openxmlformats.org/officeDocument/2006/relationships/hyperlink" Target="mailto:boemabo@online.no" TargetMode="External" /><Relationship Id="rId48" Type="http://schemas.openxmlformats.org/officeDocument/2006/relationships/hyperlink" Target="mailto:svein.bringaker@larvikgs.no" TargetMode="External" /><Relationship Id="rId49" Type="http://schemas.openxmlformats.org/officeDocument/2006/relationships/hyperlink" Target="mailto:malero@online.no" TargetMode="External" /><Relationship Id="rId50" Type="http://schemas.openxmlformats.org/officeDocument/2006/relationships/hyperlink" Target="mailto:lnordal@tele2.no" TargetMode="External" /><Relationship Id="rId51" Type="http://schemas.openxmlformats.org/officeDocument/2006/relationships/hyperlink" Target="mailto:knutk@hotmail.com" TargetMode="External" /><Relationship Id="rId52" Type="http://schemas.openxmlformats.org/officeDocument/2006/relationships/hyperlink" Target="mailto:perbryde@gmail.com" TargetMode="External" /><Relationship Id="rId53" Type="http://schemas.openxmlformats.org/officeDocument/2006/relationships/hyperlink" Target="mailto:kenneth.syversen@gmail.com" TargetMode="External" /><Relationship Id="rId54" Type="http://schemas.openxmlformats.org/officeDocument/2006/relationships/hyperlink" Target="mailto:finngjone@hotmail.com" TargetMode="External" /><Relationship Id="rId55" Type="http://schemas.openxmlformats.org/officeDocument/2006/relationships/hyperlink" Target="mailto:odd.frydenberg@vfk.no" TargetMode="External" /><Relationship Id="rId56" Type="http://schemas.openxmlformats.org/officeDocument/2006/relationships/hyperlink" Target="mailto:sigmund.bakke@gmail.com" TargetMode="External" /><Relationship Id="rId57" Type="http://schemas.openxmlformats.org/officeDocument/2006/relationships/hyperlink" Target="mailto:erlbrat@online.no" TargetMode="External" /><Relationship Id="rId58" Type="http://schemas.openxmlformats.org/officeDocument/2006/relationships/hyperlink" Target="mailto:tore.s.larsen@exxonmobil.com" TargetMode="External" /><Relationship Id="rId59" Type="http://schemas.openxmlformats.org/officeDocument/2006/relationships/hyperlink" Target="mailto:nilconas@online.no" TargetMode="External" /><Relationship Id="rId60" Type="http://schemas.openxmlformats.org/officeDocument/2006/relationships/hyperlink" Target="mailto:sve-ri@online.no" TargetMode="External" /><Relationship Id="rId6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8"/>
  <sheetViews>
    <sheetView tabSelected="1" zoomScalePageLayoutView="0" workbookViewId="0" topLeftCell="A1">
      <pane xSplit="5" ySplit="2" topLeftCell="F36" activePane="bottomRight" state="frozen"/>
      <selection pane="topLeft" activeCell="A1" sqref="A1"/>
      <selection pane="topRight" activeCell="F1" sqref="F1"/>
      <selection pane="bottomLeft" activeCell="A2" sqref="A2"/>
      <selection pane="bottomRight" activeCell="G101" sqref="G101"/>
    </sheetView>
  </sheetViews>
  <sheetFormatPr defaultColWidth="9.140625" defaultRowHeight="12.75"/>
  <cols>
    <col min="1" max="1" width="4.421875" style="0" customWidth="1"/>
    <col min="2" max="2" width="9.00390625" style="0" customWidth="1"/>
    <col min="3" max="4" width="16.7109375" style="0" customWidth="1"/>
    <col min="5" max="5" width="6.8515625" style="5" customWidth="1"/>
    <col min="6" max="6" width="9.421875" style="7" customWidth="1"/>
    <col min="7" max="19" width="4.7109375" style="5" customWidth="1"/>
    <col min="20" max="20" width="6.57421875" style="5" customWidth="1"/>
    <col min="21" max="21" width="11.421875" style="5" customWidth="1"/>
    <col min="22" max="28" width="9.140625" style="3" customWidth="1"/>
  </cols>
  <sheetData>
    <row r="1" spans="2:23" ht="15.75">
      <c r="B1" s="142" t="s">
        <v>360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3"/>
      <c r="V1" s="143"/>
      <c r="W1" s="143"/>
    </row>
    <row r="2" spans="1:28" s="1" customFormat="1" ht="15.75">
      <c r="A2" s="4" t="s">
        <v>0</v>
      </c>
      <c r="B2" s="4" t="s">
        <v>1</v>
      </c>
      <c r="C2" s="4" t="s">
        <v>2</v>
      </c>
      <c r="D2" s="4" t="s">
        <v>3</v>
      </c>
      <c r="E2" s="137" t="s">
        <v>4</v>
      </c>
      <c r="F2" s="137" t="s">
        <v>6</v>
      </c>
      <c r="G2" s="137">
        <v>1</v>
      </c>
      <c r="H2" s="137">
        <v>2</v>
      </c>
      <c r="I2" s="137">
        <v>3</v>
      </c>
      <c r="J2" s="137">
        <v>4</v>
      </c>
      <c r="K2" s="137">
        <v>5</v>
      </c>
      <c r="L2" s="137">
        <v>6</v>
      </c>
      <c r="M2" s="137">
        <v>7</v>
      </c>
      <c r="N2" s="137">
        <v>8</v>
      </c>
      <c r="O2" s="137">
        <v>9</v>
      </c>
      <c r="P2" s="137">
        <v>10</v>
      </c>
      <c r="Q2" s="137">
        <v>11</v>
      </c>
      <c r="R2" s="137">
        <v>12</v>
      </c>
      <c r="S2" s="137">
        <v>13</v>
      </c>
      <c r="T2" s="137" t="s">
        <v>5</v>
      </c>
      <c r="U2" s="147" t="s">
        <v>373</v>
      </c>
      <c r="V2" s="118"/>
      <c r="W2" s="4"/>
      <c r="X2" s="4"/>
      <c r="Y2" s="4"/>
      <c r="Z2" s="4"/>
      <c r="AA2" s="4"/>
      <c r="AB2" s="4"/>
    </row>
    <row r="3" spans="1:22" ht="15">
      <c r="A3" s="139" t="s">
        <v>190</v>
      </c>
      <c r="B3" s="138">
        <v>25513</v>
      </c>
      <c r="C3" s="125" t="s">
        <v>204</v>
      </c>
      <c r="D3" s="125" t="s">
        <v>205</v>
      </c>
      <c r="E3" s="116">
        <f aca="true" t="shared" si="0" ref="E3:E44">SUM(G3:U3)</f>
        <v>2</v>
      </c>
      <c r="F3" s="116">
        <f>COUNTIF(G3:U3,"&gt;0")</f>
        <v>1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>
        <v>2</v>
      </c>
      <c r="T3" s="116"/>
      <c r="U3" s="116"/>
      <c r="V3" s="119"/>
    </row>
    <row r="4" spans="1:22" ht="15">
      <c r="A4" s="144"/>
      <c r="B4" s="127">
        <v>11875</v>
      </c>
      <c r="C4" s="133" t="s">
        <v>206</v>
      </c>
      <c r="D4" s="133" t="s">
        <v>207</v>
      </c>
      <c r="E4" s="7">
        <f t="shared" si="0"/>
        <v>3</v>
      </c>
      <c r="F4" s="7">
        <f aca="true" t="shared" si="1" ref="F4:F67">COUNTIF(G4:U4,"&gt;0")</f>
        <v>2</v>
      </c>
      <c r="G4" s="7"/>
      <c r="H4" s="7"/>
      <c r="I4" s="7"/>
      <c r="J4" s="7"/>
      <c r="K4" s="7"/>
      <c r="L4" s="7"/>
      <c r="M4" s="7"/>
      <c r="N4" s="7"/>
      <c r="O4" s="7"/>
      <c r="P4" s="7"/>
      <c r="Q4" s="7">
        <v>1</v>
      </c>
      <c r="R4" s="7"/>
      <c r="S4" s="7">
        <v>2</v>
      </c>
      <c r="T4" s="7"/>
      <c r="U4" s="7"/>
      <c r="V4" s="119"/>
    </row>
    <row r="5" spans="1:22" ht="15">
      <c r="A5" s="144"/>
      <c r="B5" s="127">
        <v>40007</v>
      </c>
      <c r="C5" s="133" t="s">
        <v>208</v>
      </c>
      <c r="D5" s="133" t="s">
        <v>209</v>
      </c>
      <c r="E5" s="7">
        <f t="shared" si="0"/>
        <v>3</v>
      </c>
      <c r="F5" s="7">
        <f t="shared" si="1"/>
        <v>2</v>
      </c>
      <c r="G5" s="7"/>
      <c r="H5" s="7"/>
      <c r="I5" s="7"/>
      <c r="J5" s="7"/>
      <c r="K5" s="7"/>
      <c r="L5" s="7"/>
      <c r="M5" s="7"/>
      <c r="N5" s="7"/>
      <c r="O5" s="7"/>
      <c r="P5" s="7"/>
      <c r="Q5" s="7">
        <v>1</v>
      </c>
      <c r="R5" s="7"/>
      <c r="S5" s="7">
        <v>2</v>
      </c>
      <c r="T5" s="7"/>
      <c r="U5" s="7"/>
      <c r="V5" s="119"/>
    </row>
    <row r="6" spans="1:22" ht="15">
      <c r="A6" s="144"/>
      <c r="B6" s="127">
        <v>39199</v>
      </c>
      <c r="C6" s="133" t="s">
        <v>210</v>
      </c>
      <c r="D6" s="133" t="s">
        <v>211</v>
      </c>
      <c r="E6" s="7">
        <f t="shared" si="0"/>
        <v>1</v>
      </c>
      <c r="F6" s="7">
        <f t="shared" si="1"/>
        <v>1</v>
      </c>
      <c r="G6" s="7"/>
      <c r="H6" s="7"/>
      <c r="I6" s="7"/>
      <c r="J6" s="7"/>
      <c r="K6" s="7"/>
      <c r="L6" s="7"/>
      <c r="M6" s="7"/>
      <c r="N6" s="7"/>
      <c r="O6" s="7"/>
      <c r="P6" s="7"/>
      <c r="Q6" s="7">
        <v>1</v>
      </c>
      <c r="R6" s="7"/>
      <c r="S6" s="7"/>
      <c r="T6" s="7"/>
      <c r="U6" s="7"/>
      <c r="V6" s="119"/>
    </row>
    <row r="7" spans="1:22" ht="15">
      <c r="A7" s="144"/>
      <c r="B7" s="127">
        <v>39200</v>
      </c>
      <c r="C7" s="133" t="s">
        <v>212</v>
      </c>
      <c r="D7" s="133" t="s">
        <v>211</v>
      </c>
      <c r="E7" s="7">
        <f t="shared" si="0"/>
        <v>3</v>
      </c>
      <c r="F7" s="7">
        <f t="shared" si="1"/>
        <v>2</v>
      </c>
      <c r="G7" s="7"/>
      <c r="H7" s="7"/>
      <c r="I7" s="7"/>
      <c r="J7" s="7"/>
      <c r="K7" s="7"/>
      <c r="L7" s="7"/>
      <c r="M7" s="7"/>
      <c r="N7" s="7"/>
      <c r="O7" s="7"/>
      <c r="P7" s="7"/>
      <c r="Q7" s="7">
        <v>1</v>
      </c>
      <c r="R7" s="7"/>
      <c r="S7" s="7">
        <v>2</v>
      </c>
      <c r="T7" s="7"/>
      <c r="U7" s="7"/>
      <c r="V7" s="119"/>
    </row>
    <row r="8" spans="1:22" ht="15">
      <c r="A8" s="145"/>
      <c r="B8" s="131">
        <v>36584</v>
      </c>
      <c r="C8" s="121" t="s">
        <v>213</v>
      </c>
      <c r="D8" s="121" t="s">
        <v>214</v>
      </c>
      <c r="E8" s="6">
        <f t="shared" si="0"/>
        <v>0</v>
      </c>
      <c r="F8" s="6">
        <f t="shared" si="1"/>
        <v>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19"/>
    </row>
    <row r="9" spans="1:22" ht="15">
      <c r="A9" s="139" t="s">
        <v>191</v>
      </c>
      <c r="B9" s="129">
        <v>17426</v>
      </c>
      <c r="C9" s="130" t="s">
        <v>215</v>
      </c>
      <c r="D9" s="134" t="s">
        <v>216</v>
      </c>
      <c r="E9" s="116">
        <f t="shared" si="0"/>
        <v>11</v>
      </c>
      <c r="F9" s="116">
        <f t="shared" si="1"/>
        <v>6</v>
      </c>
      <c r="G9" s="116">
        <v>1</v>
      </c>
      <c r="H9" s="116">
        <v>2</v>
      </c>
      <c r="I9" s="116"/>
      <c r="J9" s="116"/>
      <c r="K9" s="116">
        <v>2</v>
      </c>
      <c r="L9" s="116">
        <v>2</v>
      </c>
      <c r="M9" s="116"/>
      <c r="N9" s="116">
        <v>2</v>
      </c>
      <c r="O9" s="116">
        <v>2</v>
      </c>
      <c r="P9" s="116"/>
      <c r="Q9" s="116"/>
      <c r="R9" s="116"/>
      <c r="S9" s="116"/>
      <c r="T9" s="116"/>
      <c r="V9" s="119"/>
    </row>
    <row r="10" spans="1:22" ht="15">
      <c r="A10" s="144"/>
      <c r="B10" s="127">
        <v>6932</v>
      </c>
      <c r="C10" s="122" t="s">
        <v>287</v>
      </c>
      <c r="D10" s="123" t="s">
        <v>217</v>
      </c>
      <c r="E10" s="7">
        <f t="shared" si="0"/>
        <v>3</v>
      </c>
      <c r="F10" s="7">
        <f t="shared" si="1"/>
        <v>2</v>
      </c>
      <c r="G10" s="7">
        <v>1</v>
      </c>
      <c r="H10" s="7">
        <v>2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V10" s="119"/>
    </row>
    <row r="11" spans="1:22" ht="15">
      <c r="A11" s="144"/>
      <c r="B11" s="127">
        <v>5822</v>
      </c>
      <c r="C11" s="122" t="s">
        <v>288</v>
      </c>
      <c r="D11" s="123" t="s">
        <v>218</v>
      </c>
      <c r="E11" s="7">
        <f t="shared" si="0"/>
        <v>7</v>
      </c>
      <c r="F11" s="7">
        <f t="shared" si="1"/>
        <v>4</v>
      </c>
      <c r="G11" s="7"/>
      <c r="H11" s="7"/>
      <c r="I11" s="7"/>
      <c r="J11" s="7"/>
      <c r="K11" s="7"/>
      <c r="L11" s="7"/>
      <c r="M11" s="7"/>
      <c r="N11" s="7">
        <v>2</v>
      </c>
      <c r="O11" s="7">
        <v>2</v>
      </c>
      <c r="P11" s="7">
        <v>1</v>
      </c>
      <c r="Q11" s="7">
        <v>2</v>
      </c>
      <c r="R11" s="7"/>
      <c r="S11" s="7"/>
      <c r="T11" s="7"/>
      <c r="V11" s="119"/>
    </row>
    <row r="12" spans="1:22" ht="15">
      <c r="A12" s="144"/>
      <c r="B12" s="127">
        <v>40008</v>
      </c>
      <c r="C12" s="122" t="s">
        <v>359</v>
      </c>
      <c r="D12" s="123" t="s">
        <v>219</v>
      </c>
      <c r="E12" s="7">
        <f t="shared" si="0"/>
        <v>15</v>
      </c>
      <c r="F12" s="7">
        <f t="shared" si="1"/>
        <v>9</v>
      </c>
      <c r="G12" s="7">
        <v>1</v>
      </c>
      <c r="H12" s="7">
        <v>2</v>
      </c>
      <c r="I12" s="7"/>
      <c r="J12" s="7">
        <v>2</v>
      </c>
      <c r="K12" s="7">
        <v>2</v>
      </c>
      <c r="L12" s="7">
        <v>2</v>
      </c>
      <c r="M12" s="7"/>
      <c r="N12" s="7">
        <v>2</v>
      </c>
      <c r="O12" s="7">
        <v>2</v>
      </c>
      <c r="P12" s="7">
        <v>1</v>
      </c>
      <c r="Q12" s="7">
        <v>1</v>
      </c>
      <c r="R12" s="7"/>
      <c r="S12" s="7"/>
      <c r="T12" s="7"/>
      <c r="V12" s="119"/>
    </row>
    <row r="13" spans="1:22" ht="15">
      <c r="A13" s="144"/>
      <c r="B13" s="127">
        <v>37533</v>
      </c>
      <c r="C13" s="122" t="s">
        <v>289</v>
      </c>
      <c r="D13" s="123" t="s">
        <v>220</v>
      </c>
      <c r="E13" s="7">
        <f t="shared" si="0"/>
        <v>16</v>
      </c>
      <c r="F13" s="7">
        <f t="shared" si="1"/>
        <v>9</v>
      </c>
      <c r="G13" s="7">
        <v>1</v>
      </c>
      <c r="H13" s="7">
        <v>2</v>
      </c>
      <c r="I13" s="7"/>
      <c r="J13" s="7">
        <v>2</v>
      </c>
      <c r="K13" s="7">
        <v>2</v>
      </c>
      <c r="L13" s="7">
        <v>2</v>
      </c>
      <c r="M13" s="7"/>
      <c r="N13" s="7">
        <v>2</v>
      </c>
      <c r="O13" s="7">
        <v>2</v>
      </c>
      <c r="P13" s="7">
        <v>1</v>
      </c>
      <c r="Q13" s="7">
        <v>2</v>
      </c>
      <c r="R13" s="7"/>
      <c r="S13" s="7"/>
      <c r="T13" s="7"/>
      <c r="V13" s="119"/>
    </row>
    <row r="14" spans="1:22" ht="15">
      <c r="A14" s="144"/>
      <c r="B14" s="127">
        <v>25515</v>
      </c>
      <c r="C14" s="122" t="s">
        <v>289</v>
      </c>
      <c r="D14" s="123" t="s">
        <v>221</v>
      </c>
      <c r="E14" s="7">
        <f t="shared" si="0"/>
        <v>7</v>
      </c>
      <c r="F14" s="7">
        <f t="shared" si="1"/>
        <v>4</v>
      </c>
      <c r="G14" s="7"/>
      <c r="H14" s="7"/>
      <c r="I14" s="7"/>
      <c r="J14" s="7"/>
      <c r="K14" s="7">
        <v>2</v>
      </c>
      <c r="L14" s="7">
        <v>2</v>
      </c>
      <c r="M14" s="7"/>
      <c r="N14" s="7"/>
      <c r="O14" s="7"/>
      <c r="P14" s="7">
        <v>1</v>
      </c>
      <c r="Q14" s="7">
        <v>2</v>
      </c>
      <c r="R14" s="7"/>
      <c r="S14" s="7"/>
      <c r="T14" s="7"/>
      <c r="V14" s="119"/>
    </row>
    <row r="15" spans="1:22" ht="15">
      <c r="A15" s="144"/>
      <c r="B15" s="127">
        <v>33843</v>
      </c>
      <c r="C15" s="122" t="s">
        <v>365</v>
      </c>
      <c r="D15" s="123" t="s">
        <v>366</v>
      </c>
      <c r="E15" s="7">
        <f t="shared" si="0"/>
        <v>2</v>
      </c>
      <c r="F15" s="7">
        <f t="shared" si="1"/>
        <v>1</v>
      </c>
      <c r="G15" s="7"/>
      <c r="H15" s="7"/>
      <c r="I15" s="7"/>
      <c r="J15" s="7">
        <v>2</v>
      </c>
      <c r="K15" s="7"/>
      <c r="L15" s="7"/>
      <c r="M15" s="7"/>
      <c r="N15" s="7"/>
      <c r="O15" s="7"/>
      <c r="P15" s="7"/>
      <c r="Q15" s="7"/>
      <c r="R15" s="7"/>
      <c r="S15" s="7"/>
      <c r="T15" s="7"/>
      <c r="V15" s="119"/>
    </row>
    <row r="16" spans="1:28" s="2" customFormat="1" ht="15">
      <c r="A16" s="145"/>
      <c r="B16" s="131">
        <v>11281</v>
      </c>
      <c r="C16" s="132" t="s">
        <v>364</v>
      </c>
      <c r="D16" s="121" t="s">
        <v>222</v>
      </c>
      <c r="E16" s="6">
        <f t="shared" si="0"/>
        <v>3</v>
      </c>
      <c r="F16" s="6">
        <f t="shared" si="1"/>
        <v>2</v>
      </c>
      <c r="G16" s="6"/>
      <c r="H16" s="6"/>
      <c r="I16" s="6"/>
      <c r="J16" s="6">
        <v>2</v>
      </c>
      <c r="K16" s="6"/>
      <c r="L16" s="6"/>
      <c r="M16" s="6"/>
      <c r="N16" s="6"/>
      <c r="O16" s="6"/>
      <c r="P16" s="6"/>
      <c r="Q16" s="6">
        <v>1</v>
      </c>
      <c r="R16" s="6"/>
      <c r="S16" s="6"/>
      <c r="T16" s="6"/>
      <c r="U16" s="6"/>
      <c r="V16" s="119"/>
      <c r="W16" s="3"/>
      <c r="X16" s="3"/>
      <c r="Y16" s="3"/>
      <c r="Z16" s="3"/>
      <c r="AA16" s="3"/>
      <c r="AB16" s="3"/>
    </row>
    <row r="17" spans="1:22" ht="15">
      <c r="A17" s="140" t="s">
        <v>192</v>
      </c>
      <c r="B17" s="127">
        <v>17429</v>
      </c>
      <c r="C17" s="122" t="s">
        <v>291</v>
      </c>
      <c r="D17" s="123" t="s">
        <v>216</v>
      </c>
      <c r="E17" s="5">
        <f t="shared" si="0"/>
        <v>4</v>
      </c>
      <c r="F17" s="7">
        <f t="shared" si="1"/>
        <v>2</v>
      </c>
      <c r="K17" s="5">
        <v>2</v>
      </c>
      <c r="L17" s="5">
        <v>2</v>
      </c>
      <c r="V17" s="119"/>
    </row>
    <row r="18" spans="1:22" ht="15">
      <c r="A18" s="146"/>
      <c r="B18" s="127">
        <v>40010</v>
      </c>
      <c r="C18" s="122" t="s">
        <v>292</v>
      </c>
      <c r="D18" s="123" t="s">
        <v>223</v>
      </c>
      <c r="E18" s="7">
        <f t="shared" si="0"/>
        <v>2</v>
      </c>
      <c r="F18" s="7">
        <f t="shared" si="1"/>
        <v>1</v>
      </c>
      <c r="I18" s="5">
        <v>2</v>
      </c>
      <c r="V18" s="119"/>
    </row>
    <row r="19" spans="1:22" ht="15">
      <c r="A19" s="146"/>
      <c r="B19" s="127">
        <v>20311</v>
      </c>
      <c r="C19" s="122" t="s">
        <v>293</v>
      </c>
      <c r="D19" s="123" t="s">
        <v>224</v>
      </c>
      <c r="E19" s="5">
        <f t="shared" si="0"/>
        <v>0</v>
      </c>
      <c r="F19" s="7">
        <f t="shared" si="1"/>
        <v>0</v>
      </c>
      <c r="V19" s="119"/>
    </row>
    <row r="20" spans="1:22" ht="15">
      <c r="A20" s="146"/>
      <c r="B20" s="127">
        <v>40029</v>
      </c>
      <c r="C20" s="122" t="s">
        <v>294</v>
      </c>
      <c r="D20" s="123" t="s">
        <v>225</v>
      </c>
      <c r="E20" s="5">
        <f t="shared" si="0"/>
        <v>4</v>
      </c>
      <c r="F20" s="7">
        <f t="shared" si="1"/>
        <v>2</v>
      </c>
      <c r="K20" s="5">
        <v>2</v>
      </c>
      <c r="L20" s="5">
        <v>2</v>
      </c>
      <c r="V20" s="119"/>
    </row>
    <row r="21" spans="1:22" ht="15">
      <c r="A21" s="146"/>
      <c r="B21" s="127">
        <v>40009</v>
      </c>
      <c r="C21" s="122" t="s">
        <v>295</v>
      </c>
      <c r="D21" s="123" t="s">
        <v>226</v>
      </c>
      <c r="E21" s="5">
        <f t="shared" si="0"/>
        <v>2</v>
      </c>
      <c r="F21" s="7">
        <f t="shared" si="1"/>
        <v>1</v>
      </c>
      <c r="I21" s="5">
        <v>2</v>
      </c>
      <c r="V21" s="119"/>
    </row>
    <row r="22" spans="1:22" ht="15">
      <c r="A22" s="146"/>
      <c r="B22" s="127">
        <v>20912</v>
      </c>
      <c r="C22" s="122" t="s">
        <v>296</v>
      </c>
      <c r="D22" s="123" t="s">
        <v>227</v>
      </c>
      <c r="E22" s="5">
        <f t="shared" si="0"/>
        <v>6</v>
      </c>
      <c r="F22" s="7">
        <f t="shared" si="1"/>
        <v>3</v>
      </c>
      <c r="I22" s="5">
        <v>2</v>
      </c>
      <c r="K22" s="5">
        <v>2</v>
      </c>
      <c r="L22" s="5">
        <v>2</v>
      </c>
      <c r="V22" s="119"/>
    </row>
    <row r="23" spans="1:28" s="2" customFormat="1" ht="15">
      <c r="A23" s="144"/>
      <c r="B23" s="128">
        <v>40035</v>
      </c>
      <c r="C23" s="122" t="s">
        <v>297</v>
      </c>
      <c r="D23" s="133" t="s">
        <v>228</v>
      </c>
      <c r="E23" s="7">
        <f t="shared" si="0"/>
        <v>6</v>
      </c>
      <c r="F23" s="7">
        <f t="shared" si="1"/>
        <v>3</v>
      </c>
      <c r="G23" s="7"/>
      <c r="H23" s="7"/>
      <c r="I23" s="7">
        <v>2</v>
      </c>
      <c r="J23" s="7"/>
      <c r="K23" s="7">
        <v>2</v>
      </c>
      <c r="L23" s="7">
        <v>2</v>
      </c>
      <c r="M23" s="7"/>
      <c r="N23" s="7"/>
      <c r="O23" s="7"/>
      <c r="P23" s="7"/>
      <c r="Q23" s="7"/>
      <c r="R23" s="7"/>
      <c r="S23" s="7"/>
      <c r="T23" s="7"/>
      <c r="U23" s="7"/>
      <c r="V23" s="119"/>
      <c r="W23" s="3"/>
      <c r="X23" s="3"/>
      <c r="Y23" s="3"/>
      <c r="Z23" s="3"/>
      <c r="AA23" s="3"/>
      <c r="AB23" s="3"/>
    </row>
    <row r="24" spans="1:22" ht="15">
      <c r="A24" s="139" t="s">
        <v>193</v>
      </c>
      <c r="B24" s="129">
        <v>10517</v>
      </c>
      <c r="C24" s="130" t="s">
        <v>298</v>
      </c>
      <c r="D24" s="134" t="s">
        <v>229</v>
      </c>
      <c r="E24" s="116">
        <f t="shared" si="0"/>
        <v>10</v>
      </c>
      <c r="F24" s="116">
        <f t="shared" si="1"/>
        <v>5</v>
      </c>
      <c r="G24" s="116">
        <v>2</v>
      </c>
      <c r="H24" s="116"/>
      <c r="I24" s="116">
        <v>2</v>
      </c>
      <c r="J24" s="116">
        <v>2</v>
      </c>
      <c r="K24" s="116"/>
      <c r="L24" s="116"/>
      <c r="M24" s="116"/>
      <c r="N24" s="116">
        <v>2</v>
      </c>
      <c r="O24" s="116"/>
      <c r="P24" s="116"/>
      <c r="Q24" s="116"/>
      <c r="R24" s="116">
        <v>2</v>
      </c>
      <c r="S24" s="116"/>
      <c r="T24" s="116"/>
      <c r="U24" s="116"/>
      <c r="V24" s="119"/>
    </row>
    <row r="25" spans="1:22" ht="15">
      <c r="A25" s="144"/>
      <c r="B25" s="127">
        <v>4826</v>
      </c>
      <c r="C25" s="122" t="s">
        <v>299</v>
      </c>
      <c r="D25" s="123" t="s">
        <v>230</v>
      </c>
      <c r="E25" s="7">
        <f t="shared" si="0"/>
        <v>6</v>
      </c>
      <c r="F25" s="7">
        <f t="shared" si="1"/>
        <v>3</v>
      </c>
      <c r="G25" s="7"/>
      <c r="H25" s="7"/>
      <c r="I25" s="7">
        <v>2</v>
      </c>
      <c r="J25" s="7">
        <v>2</v>
      </c>
      <c r="K25" s="7"/>
      <c r="L25" s="7"/>
      <c r="M25" s="7"/>
      <c r="N25" s="7">
        <v>2</v>
      </c>
      <c r="O25" s="7"/>
      <c r="P25" s="7"/>
      <c r="Q25" s="7"/>
      <c r="R25" s="7"/>
      <c r="S25" s="7"/>
      <c r="T25" s="7"/>
      <c r="U25" s="7"/>
      <c r="V25" s="119"/>
    </row>
    <row r="26" spans="1:22" ht="15">
      <c r="A26" s="144"/>
      <c r="B26" s="127">
        <v>12017</v>
      </c>
      <c r="C26" s="122" t="s">
        <v>300</v>
      </c>
      <c r="D26" s="123" t="s">
        <v>231</v>
      </c>
      <c r="E26" s="7">
        <f t="shared" si="0"/>
        <v>8</v>
      </c>
      <c r="F26" s="7">
        <f t="shared" si="1"/>
        <v>4</v>
      </c>
      <c r="G26" s="7">
        <v>2</v>
      </c>
      <c r="H26" s="7"/>
      <c r="I26" s="7">
        <v>2</v>
      </c>
      <c r="J26" s="7">
        <v>2</v>
      </c>
      <c r="K26" s="7"/>
      <c r="L26" s="7"/>
      <c r="M26" s="7"/>
      <c r="N26" s="7"/>
      <c r="O26" s="7"/>
      <c r="P26" s="7"/>
      <c r="Q26" s="7"/>
      <c r="R26" s="7">
        <v>2</v>
      </c>
      <c r="S26" s="7"/>
      <c r="T26" s="7"/>
      <c r="U26" s="7"/>
      <c r="V26" s="119"/>
    </row>
    <row r="27" spans="1:22" ht="15">
      <c r="A27" s="144"/>
      <c r="B27" s="127">
        <v>24267</v>
      </c>
      <c r="C27" s="122" t="s">
        <v>303</v>
      </c>
      <c r="D27" s="123" t="s">
        <v>372</v>
      </c>
      <c r="E27" s="7">
        <f t="shared" si="0"/>
        <v>6</v>
      </c>
      <c r="F27" s="7">
        <f t="shared" si="1"/>
        <v>3</v>
      </c>
      <c r="G27" s="7"/>
      <c r="H27" s="7"/>
      <c r="I27" s="7">
        <v>2</v>
      </c>
      <c r="J27" s="7">
        <v>2</v>
      </c>
      <c r="K27" s="7"/>
      <c r="L27" s="7"/>
      <c r="M27" s="7"/>
      <c r="N27" s="7">
        <v>2</v>
      </c>
      <c r="O27" s="7"/>
      <c r="P27" s="7"/>
      <c r="Q27" s="7"/>
      <c r="R27" s="7"/>
      <c r="S27" s="7"/>
      <c r="T27" s="7"/>
      <c r="U27" s="7"/>
      <c r="V27" s="119"/>
    </row>
    <row r="28" spans="1:22" ht="15">
      <c r="A28" s="144"/>
      <c r="B28" s="127">
        <v>7405</v>
      </c>
      <c r="C28" s="122" t="s">
        <v>290</v>
      </c>
      <c r="D28" s="123" t="s">
        <v>367</v>
      </c>
      <c r="E28" s="7">
        <f t="shared" si="0"/>
        <v>6</v>
      </c>
      <c r="F28" s="7">
        <f t="shared" si="1"/>
        <v>3</v>
      </c>
      <c r="G28" s="7">
        <v>2</v>
      </c>
      <c r="H28" s="7"/>
      <c r="I28" s="7"/>
      <c r="J28" s="7"/>
      <c r="K28" s="7"/>
      <c r="L28" s="7"/>
      <c r="M28" s="7"/>
      <c r="N28" s="7">
        <v>2</v>
      </c>
      <c r="O28" s="7"/>
      <c r="P28" s="7"/>
      <c r="Q28" s="7"/>
      <c r="R28" s="7">
        <v>2</v>
      </c>
      <c r="S28" s="7"/>
      <c r="T28" s="7"/>
      <c r="U28" s="7"/>
      <c r="V28" s="119"/>
    </row>
    <row r="29" spans="1:22" ht="15">
      <c r="A29" s="144"/>
      <c r="B29" s="127">
        <v>23531</v>
      </c>
      <c r="C29" s="122" t="s">
        <v>298</v>
      </c>
      <c r="D29" s="123" t="s">
        <v>232</v>
      </c>
      <c r="E29" s="7">
        <f t="shared" si="0"/>
        <v>0</v>
      </c>
      <c r="F29" s="7">
        <f t="shared" si="1"/>
        <v>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119"/>
    </row>
    <row r="30" spans="1:22" ht="15">
      <c r="A30" s="144"/>
      <c r="B30" s="127">
        <v>20311</v>
      </c>
      <c r="C30" s="122" t="s">
        <v>293</v>
      </c>
      <c r="D30" s="123" t="s">
        <v>224</v>
      </c>
      <c r="E30" s="7">
        <f t="shared" si="0"/>
        <v>2</v>
      </c>
      <c r="F30" s="7">
        <f t="shared" si="1"/>
        <v>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2</v>
      </c>
      <c r="S30" s="7"/>
      <c r="T30" s="7"/>
      <c r="U30" s="7"/>
      <c r="V30" s="119"/>
    </row>
    <row r="31" spans="1:22" ht="15">
      <c r="A31" s="144"/>
      <c r="B31" s="127">
        <v>20305</v>
      </c>
      <c r="C31" s="122" t="s">
        <v>301</v>
      </c>
      <c r="D31" s="123" t="s">
        <v>233</v>
      </c>
      <c r="E31" s="7">
        <f t="shared" si="0"/>
        <v>2</v>
      </c>
      <c r="F31" s="7">
        <f t="shared" si="1"/>
        <v>1</v>
      </c>
      <c r="G31" s="7">
        <v>2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119"/>
    </row>
    <row r="32" spans="1:28" s="2" customFormat="1" ht="15">
      <c r="A32" s="145"/>
      <c r="B32" s="136">
        <v>12766</v>
      </c>
      <c r="C32" s="132" t="s">
        <v>302</v>
      </c>
      <c r="D32" s="121" t="s">
        <v>234</v>
      </c>
      <c r="E32" s="6">
        <f t="shared" si="0"/>
        <v>0</v>
      </c>
      <c r="F32" s="6">
        <f t="shared" si="1"/>
        <v>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19"/>
      <c r="W32" s="3"/>
      <c r="X32" s="3"/>
      <c r="Y32" s="3"/>
      <c r="Z32" s="3"/>
      <c r="AA32" s="3"/>
      <c r="AB32" s="3"/>
    </row>
    <row r="33" spans="1:22" ht="12.75" customHeight="1">
      <c r="A33" s="140" t="s">
        <v>194</v>
      </c>
      <c r="B33" s="127">
        <v>39202</v>
      </c>
      <c r="C33" s="122" t="s">
        <v>304</v>
      </c>
      <c r="D33" s="123" t="s">
        <v>235</v>
      </c>
      <c r="E33" s="5">
        <f t="shared" si="0"/>
        <v>4</v>
      </c>
      <c r="F33" s="7">
        <f t="shared" si="1"/>
        <v>2</v>
      </c>
      <c r="O33" s="5">
        <v>2</v>
      </c>
      <c r="P33" s="5">
        <v>2</v>
      </c>
      <c r="V33" s="119"/>
    </row>
    <row r="34" spans="1:22" ht="15">
      <c r="A34" s="140"/>
      <c r="B34" s="127">
        <v>39201</v>
      </c>
      <c r="C34" s="122" t="s">
        <v>363</v>
      </c>
      <c r="D34" s="123" t="s">
        <v>235</v>
      </c>
      <c r="E34" s="5">
        <f t="shared" si="0"/>
        <v>8</v>
      </c>
      <c r="F34" s="7">
        <f t="shared" si="1"/>
        <v>4</v>
      </c>
      <c r="K34" s="5">
        <v>2</v>
      </c>
      <c r="M34" s="5">
        <v>2</v>
      </c>
      <c r="O34" s="5">
        <v>2</v>
      </c>
      <c r="P34" s="5">
        <v>2</v>
      </c>
      <c r="V34" s="119"/>
    </row>
    <row r="35" spans="1:22" ht="15">
      <c r="A35" s="140"/>
      <c r="B35" s="127">
        <v>40006</v>
      </c>
      <c r="C35" s="122" t="s">
        <v>305</v>
      </c>
      <c r="D35" s="123" t="s">
        <v>236</v>
      </c>
      <c r="E35" s="5">
        <f t="shared" si="0"/>
        <v>4</v>
      </c>
      <c r="F35" s="7">
        <f t="shared" si="1"/>
        <v>2</v>
      </c>
      <c r="M35" s="5">
        <v>2</v>
      </c>
      <c r="P35" s="5">
        <v>2</v>
      </c>
      <c r="V35" s="119"/>
    </row>
    <row r="36" spans="1:22" ht="15">
      <c r="A36" s="140"/>
      <c r="B36" s="127">
        <v>18095</v>
      </c>
      <c r="C36" s="122" t="s">
        <v>306</v>
      </c>
      <c r="D36" s="123" t="s">
        <v>236</v>
      </c>
      <c r="E36" s="5">
        <f t="shared" si="0"/>
        <v>6</v>
      </c>
      <c r="F36" s="7">
        <f t="shared" si="1"/>
        <v>3</v>
      </c>
      <c r="G36" s="5">
        <v>2</v>
      </c>
      <c r="H36" s="5">
        <v>2</v>
      </c>
      <c r="O36" s="5">
        <v>2</v>
      </c>
      <c r="V36" s="119"/>
    </row>
    <row r="37" spans="1:22" ht="15">
      <c r="A37" s="140"/>
      <c r="B37" s="127">
        <v>31226</v>
      </c>
      <c r="C37" s="122" t="s">
        <v>307</v>
      </c>
      <c r="D37" s="123" t="s">
        <v>236</v>
      </c>
      <c r="E37" s="5">
        <f t="shared" si="0"/>
        <v>10</v>
      </c>
      <c r="F37" s="7">
        <f t="shared" si="1"/>
        <v>5</v>
      </c>
      <c r="G37" s="5">
        <v>2</v>
      </c>
      <c r="H37" s="5">
        <v>2</v>
      </c>
      <c r="K37" s="5">
        <v>2</v>
      </c>
      <c r="M37" s="5">
        <v>2</v>
      </c>
      <c r="P37" s="5">
        <v>2</v>
      </c>
      <c r="V37" s="119"/>
    </row>
    <row r="38" spans="1:22" ht="15">
      <c r="A38" s="140"/>
      <c r="B38" s="127">
        <v>23386</v>
      </c>
      <c r="C38" s="122" t="s">
        <v>308</v>
      </c>
      <c r="D38" s="123" t="s">
        <v>237</v>
      </c>
      <c r="E38" s="5">
        <f t="shared" si="0"/>
        <v>6</v>
      </c>
      <c r="F38" s="7">
        <f t="shared" si="1"/>
        <v>3</v>
      </c>
      <c r="G38" s="5">
        <v>2</v>
      </c>
      <c r="H38" s="5">
        <v>2</v>
      </c>
      <c r="K38" s="5">
        <v>2</v>
      </c>
      <c r="V38" s="119"/>
    </row>
    <row r="39" spans="1:28" s="2" customFormat="1" ht="15">
      <c r="A39" s="140"/>
      <c r="B39" s="127">
        <v>31102</v>
      </c>
      <c r="C39" s="122" t="s">
        <v>309</v>
      </c>
      <c r="D39" s="133" t="s">
        <v>238</v>
      </c>
      <c r="E39" s="7">
        <f t="shared" si="0"/>
        <v>10</v>
      </c>
      <c r="F39" s="7">
        <f t="shared" si="1"/>
        <v>5</v>
      </c>
      <c r="G39" s="7">
        <v>2</v>
      </c>
      <c r="H39" s="7">
        <v>2</v>
      </c>
      <c r="I39" s="7"/>
      <c r="J39" s="7"/>
      <c r="K39" s="7">
        <v>2</v>
      </c>
      <c r="L39" s="7"/>
      <c r="M39" s="7">
        <v>2</v>
      </c>
      <c r="N39" s="7"/>
      <c r="O39" s="7">
        <v>2</v>
      </c>
      <c r="P39" s="7"/>
      <c r="Q39" s="7"/>
      <c r="R39" s="7"/>
      <c r="S39" s="7"/>
      <c r="T39" s="7"/>
      <c r="U39" s="7"/>
      <c r="V39" s="119"/>
      <c r="W39" s="3"/>
      <c r="X39" s="3"/>
      <c r="Y39" s="3"/>
      <c r="Z39" s="3"/>
      <c r="AA39" s="3"/>
      <c r="AB39" s="3"/>
    </row>
    <row r="40" spans="1:22" ht="12.75" customHeight="1">
      <c r="A40" s="139" t="s">
        <v>198</v>
      </c>
      <c r="B40" s="129">
        <v>32402</v>
      </c>
      <c r="C40" s="130" t="s">
        <v>310</v>
      </c>
      <c r="D40" s="134" t="s">
        <v>239</v>
      </c>
      <c r="E40" s="116">
        <f t="shared" si="0"/>
        <v>61</v>
      </c>
      <c r="F40" s="116">
        <f t="shared" si="1"/>
        <v>11</v>
      </c>
      <c r="G40" s="116">
        <v>2</v>
      </c>
      <c r="H40" s="116">
        <v>0</v>
      </c>
      <c r="I40" s="116">
        <v>2</v>
      </c>
      <c r="J40" s="116">
        <v>1</v>
      </c>
      <c r="K40" s="116">
        <v>0</v>
      </c>
      <c r="L40" s="116">
        <v>2</v>
      </c>
      <c r="M40" s="116">
        <v>2</v>
      </c>
      <c r="N40" s="116">
        <v>2</v>
      </c>
      <c r="O40" s="116">
        <v>2</v>
      </c>
      <c r="P40" s="116">
        <v>0</v>
      </c>
      <c r="Q40" s="116">
        <v>2</v>
      </c>
      <c r="R40" s="116">
        <v>0</v>
      </c>
      <c r="S40" s="116">
        <v>2</v>
      </c>
      <c r="T40" s="116">
        <v>14</v>
      </c>
      <c r="U40" s="116">
        <v>30</v>
      </c>
      <c r="V40" s="119"/>
    </row>
    <row r="41" spans="1:22" ht="15">
      <c r="A41" s="140"/>
      <c r="B41" s="127">
        <v>9367</v>
      </c>
      <c r="C41" s="122" t="s">
        <v>311</v>
      </c>
      <c r="D41" s="123" t="s">
        <v>239</v>
      </c>
      <c r="E41" s="7">
        <f t="shared" si="0"/>
        <v>61</v>
      </c>
      <c r="F41" s="7">
        <f t="shared" si="1"/>
        <v>11</v>
      </c>
      <c r="G41" s="7">
        <v>2</v>
      </c>
      <c r="H41" s="7">
        <v>0</v>
      </c>
      <c r="I41" s="7">
        <v>2</v>
      </c>
      <c r="J41" s="7">
        <v>1</v>
      </c>
      <c r="K41" s="7">
        <v>0</v>
      </c>
      <c r="L41" s="7">
        <v>2</v>
      </c>
      <c r="M41" s="7">
        <v>2</v>
      </c>
      <c r="N41" s="7">
        <v>2</v>
      </c>
      <c r="O41" s="7">
        <v>2</v>
      </c>
      <c r="P41" s="7">
        <v>0</v>
      </c>
      <c r="Q41" s="7">
        <v>2</v>
      </c>
      <c r="R41" s="7">
        <v>0</v>
      </c>
      <c r="S41" s="7">
        <v>2</v>
      </c>
      <c r="T41" s="7">
        <v>14</v>
      </c>
      <c r="U41" s="7">
        <v>30</v>
      </c>
      <c r="V41" s="119"/>
    </row>
    <row r="42" spans="1:22" ht="15">
      <c r="A42" s="140"/>
      <c r="B42" s="127">
        <v>8098</v>
      </c>
      <c r="C42" s="122" t="s">
        <v>311</v>
      </c>
      <c r="D42" s="123" t="s">
        <v>240</v>
      </c>
      <c r="E42" s="7">
        <f t="shared" si="0"/>
        <v>2</v>
      </c>
      <c r="F42" s="7">
        <f t="shared" si="1"/>
        <v>1</v>
      </c>
      <c r="G42" s="7"/>
      <c r="H42" s="7"/>
      <c r="I42" s="7"/>
      <c r="J42" s="7"/>
      <c r="K42" s="7"/>
      <c r="L42" s="7"/>
      <c r="M42" s="7">
        <v>2</v>
      </c>
      <c r="N42" s="7"/>
      <c r="O42" s="7"/>
      <c r="P42" s="7"/>
      <c r="Q42" s="7"/>
      <c r="R42" s="7"/>
      <c r="S42" s="7"/>
      <c r="T42" s="7"/>
      <c r="U42" s="7"/>
      <c r="V42" s="119"/>
    </row>
    <row r="43" spans="1:22" ht="15">
      <c r="A43" s="140"/>
      <c r="B43" s="127">
        <v>13600</v>
      </c>
      <c r="C43" s="122" t="s">
        <v>312</v>
      </c>
      <c r="D43" s="123" t="s">
        <v>241</v>
      </c>
      <c r="E43" s="7">
        <f t="shared" si="0"/>
        <v>61</v>
      </c>
      <c r="F43" s="7">
        <f t="shared" si="1"/>
        <v>11</v>
      </c>
      <c r="G43" s="7">
        <v>2</v>
      </c>
      <c r="H43" s="7">
        <v>0</v>
      </c>
      <c r="I43" s="7">
        <v>2</v>
      </c>
      <c r="J43" s="7">
        <v>1</v>
      </c>
      <c r="K43" s="7">
        <v>0</v>
      </c>
      <c r="L43" s="7">
        <v>2</v>
      </c>
      <c r="M43" s="7">
        <v>2</v>
      </c>
      <c r="N43" s="7">
        <v>2</v>
      </c>
      <c r="O43" s="7">
        <v>2</v>
      </c>
      <c r="P43" s="7">
        <v>0</v>
      </c>
      <c r="Q43" s="7">
        <v>2</v>
      </c>
      <c r="R43" s="7">
        <v>0</v>
      </c>
      <c r="S43" s="7">
        <v>2</v>
      </c>
      <c r="T43" s="7">
        <v>14</v>
      </c>
      <c r="U43" s="7">
        <v>30</v>
      </c>
      <c r="V43" s="119"/>
    </row>
    <row r="44" spans="1:22" ht="16.5" customHeight="1">
      <c r="A44" s="141"/>
      <c r="B44" s="131">
        <v>10594</v>
      </c>
      <c r="C44" s="132" t="s">
        <v>313</v>
      </c>
      <c r="D44" s="135" t="s">
        <v>242</v>
      </c>
      <c r="E44" s="6">
        <f t="shared" si="0"/>
        <v>59</v>
      </c>
      <c r="F44" s="6">
        <f t="shared" si="1"/>
        <v>10</v>
      </c>
      <c r="G44" s="6">
        <v>2</v>
      </c>
      <c r="H44" s="6">
        <v>0</v>
      </c>
      <c r="I44" s="6">
        <v>2</v>
      </c>
      <c r="J44" s="6">
        <v>1</v>
      </c>
      <c r="K44" s="6">
        <v>0</v>
      </c>
      <c r="L44" s="6">
        <v>2</v>
      </c>
      <c r="M44" s="6"/>
      <c r="N44" s="6">
        <v>2</v>
      </c>
      <c r="O44" s="6">
        <v>2</v>
      </c>
      <c r="P44" s="6">
        <v>0</v>
      </c>
      <c r="Q44" s="6">
        <v>2</v>
      </c>
      <c r="R44" s="6">
        <v>0</v>
      </c>
      <c r="S44" s="6">
        <v>2</v>
      </c>
      <c r="T44" s="6">
        <v>14</v>
      </c>
      <c r="U44" s="6">
        <v>30</v>
      </c>
      <c r="V44" s="119"/>
    </row>
    <row r="45" spans="1:22" ht="12.75" customHeight="1">
      <c r="A45" s="140" t="s">
        <v>195</v>
      </c>
      <c r="B45" s="127">
        <v>11911</v>
      </c>
      <c r="C45" s="122" t="s">
        <v>314</v>
      </c>
      <c r="D45" s="123" t="s">
        <v>243</v>
      </c>
      <c r="E45" s="5">
        <f>SUM(G45:U45)</f>
        <v>104</v>
      </c>
      <c r="F45" s="7">
        <f t="shared" si="1"/>
        <v>8</v>
      </c>
      <c r="G45" s="5">
        <v>2</v>
      </c>
      <c r="H45" s="5">
        <v>2</v>
      </c>
      <c r="I45" s="5">
        <v>0</v>
      </c>
      <c r="J45" s="5">
        <v>2</v>
      </c>
      <c r="K45" s="5">
        <v>0</v>
      </c>
      <c r="L45" s="5">
        <v>2</v>
      </c>
      <c r="M45" s="5">
        <v>2</v>
      </c>
      <c r="N45" s="5">
        <v>0</v>
      </c>
      <c r="O45" s="5">
        <v>2</v>
      </c>
      <c r="T45" s="5">
        <v>32</v>
      </c>
      <c r="U45" s="5">
        <v>60</v>
      </c>
      <c r="V45" s="119"/>
    </row>
    <row r="46" spans="1:22" ht="15">
      <c r="A46" s="140"/>
      <c r="B46" s="127">
        <v>859</v>
      </c>
      <c r="C46" s="122" t="s">
        <v>315</v>
      </c>
      <c r="D46" s="123" t="s">
        <v>244</v>
      </c>
      <c r="E46" s="5">
        <f aca="true" t="shared" si="2" ref="E46:E96">SUM(G46:U46)</f>
        <v>104</v>
      </c>
      <c r="F46" s="7">
        <f t="shared" si="1"/>
        <v>8</v>
      </c>
      <c r="G46" s="5">
        <v>2</v>
      </c>
      <c r="H46" s="5">
        <v>2</v>
      </c>
      <c r="I46" s="5">
        <v>0</v>
      </c>
      <c r="J46" s="5">
        <v>2</v>
      </c>
      <c r="K46" s="5">
        <v>0</v>
      </c>
      <c r="L46" s="5">
        <v>2</v>
      </c>
      <c r="M46" s="5">
        <v>2</v>
      </c>
      <c r="N46" s="5">
        <v>0</v>
      </c>
      <c r="O46" s="5">
        <v>2</v>
      </c>
      <c r="T46" s="5">
        <v>32</v>
      </c>
      <c r="U46" s="5">
        <v>60</v>
      </c>
      <c r="V46" s="119"/>
    </row>
    <row r="47" spans="1:22" ht="15">
      <c r="A47" s="140"/>
      <c r="B47" s="127">
        <v>7894</v>
      </c>
      <c r="C47" s="122" t="s">
        <v>316</v>
      </c>
      <c r="D47" s="123" t="s">
        <v>245</v>
      </c>
      <c r="E47" s="5">
        <f t="shared" si="2"/>
        <v>112</v>
      </c>
      <c r="F47" s="7">
        <f t="shared" si="1"/>
        <v>12</v>
      </c>
      <c r="G47" s="5">
        <v>2</v>
      </c>
      <c r="H47" s="5">
        <v>2</v>
      </c>
      <c r="I47" s="5">
        <v>0</v>
      </c>
      <c r="J47" s="5">
        <v>2</v>
      </c>
      <c r="K47" s="5">
        <v>0</v>
      </c>
      <c r="L47" s="5">
        <v>2</v>
      </c>
      <c r="M47" s="5">
        <v>2</v>
      </c>
      <c r="N47" s="5">
        <v>0</v>
      </c>
      <c r="O47" s="5">
        <v>2</v>
      </c>
      <c r="P47" s="5">
        <v>2</v>
      </c>
      <c r="Q47" s="5">
        <v>2</v>
      </c>
      <c r="R47" s="5">
        <v>2</v>
      </c>
      <c r="S47" s="5">
        <v>2</v>
      </c>
      <c r="T47" s="5">
        <v>32</v>
      </c>
      <c r="U47" s="5">
        <v>60</v>
      </c>
      <c r="V47" s="119"/>
    </row>
    <row r="48" spans="1:22" ht="15">
      <c r="A48" s="140"/>
      <c r="B48" s="127">
        <v>11856</v>
      </c>
      <c r="C48" s="122" t="s">
        <v>317</v>
      </c>
      <c r="D48" s="123" t="s">
        <v>240</v>
      </c>
      <c r="E48" s="5">
        <f t="shared" si="2"/>
        <v>112</v>
      </c>
      <c r="F48" s="7">
        <f t="shared" si="1"/>
        <v>12</v>
      </c>
      <c r="G48" s="5">
        <v>2</v>
      </c>
      <c r="H48" s="5">
        <v>2</v>
      </c>
      <c r="I48" s="5">
        <v>0</v>
      </c>
      <c r="J48" s="5">
        <v>2</v>
      </c>
      <c r="K48" s="5">
        <v>0</v>
      </c>
      <c r="L48" s="5">
        <v>2</v>
      </c>
      <c r="M48" s="5">
        <v>2</v>
      </c>
      <c r="N48" s="5">
        <v>0</v>
      </c>
      <c r="O48" s="5">
        <v>2</v>
      </c>
      <c r="P48" s="5">
        <v>2</v>
      </c>
      <c r="Q48" s="5">
        <v>2</v>
      </c>
      <c r="R48" s="5">
        <v>2</v>
      </c>
      <c r="S48" s="5">
        <v>2</v>
      </c>
      <c r="T48" s="5">
        <v>32</v>
      </c>
      <c r="U48" s="5">
        <v>60</v>
      </c>
      <c r="V48" s="119"/>
    </row>
    <row r="49" spans="1:22" ht="15">
      <c r="A49" s="140"/>
      <c r="B49" s="126">
        <v>15812</v>
      </c>
      <c r="C49" s="124" t="s">
        <v>318</v>
      </c>
      <c r="D49" s="123" t="s">
        <v>246</v>
      </c>
      <c r="E49" s="5">
        <f t="shared" si="2"/>
        <v>8</v>
      </c>
      <c r="F49" s="7">
        <f t="shared" si="1"/>
        <v>4</v>
      </c>
      <c r="P49" s="5">
        <v>2</v>
      </c>
      <c r="Q49" s="5">
        <v>2</v>
      </c>
      <c r="R49" s="5">
        <v>2</v>
      </c>
      <c r="S49" s="5">
        <v>2</v>
      </c>
      <c r="V49" s="119"/>
    </row>
    <row r="50" spans="1:28" s="2" customFormat="1" ht="15">
      <c r="A50" s="140"/>
      <c r="B50" s="126">
        <v>15811</v>
      </c>
      <c r="C50" s="124" t="s">
        <v>319</v>
      </c>
      <c r="D50" s="133" t="s">
        <v>246</v>
      </c>
      <c r="E50" s="6">
        <f t="shared" si="2"/>
        <v>8</v>
      </c>
      <c r="F50" s="6">
        <f t="shared" si="1"/>
        <v>4</v>
      </c>
      <c r="G50" s="6"/>
      <c r="H50" s="6"/>
      <c r="I50" s="6"/>
      <c r="J50" s="6"/>
      <c r="K50" s="6"/>
      <c r="L50" s="6"/>
      <c r="M50" s="6"/>
      <c r="N50" s="6"/>
      <c r="O50" s="6"/>
      <c r="P50" s="6">
        <v>2</v>
      </c>
      <c r="Q50" s="6">
        <v>2</v>
      </c>
      <c r="R50" s="6">
        <v>2</v>
      </c>
      <c r="S50" s="6">
        <v>2</v>
      </c>
      <c r="T50" s="6"/>
      <c r="U50" s="6"/>
      <c r="V50" s="119"/>
      <c r="W50" s="3"/>
      <c r="X50" s="3"/>
      <c r="Y50" s="3"/>
      <c r="Z50" s="3"/>
      <c r="AA50" s="3"/>
      <c r="AB50" s="3"/>
    </row>
    <row r="51" spans="1:22" ht="12.75" customHeight="1">
      <c r="A51" s="139" t="s">
        <v>196</v>
      </c>
      <c r="B51" s="129">
        <v>23416</v>
      </c>
      <c r="C51" s="130" t="s">
        <v>320</v>
      </c>
      <c r="D51" s="134" t="s">
        <v>247</v>
      </c>
      <c r="E51" s="5">
        <f t="shared" si="2"/>
        <v>10</v>
      </c>
      <c r="F51" s="7">
        <f t="shared" si="1"/>
        <v>5</v>
      </c>
      <c r="H51" s="5">
        <v>2</v>
      </c>
      <c r="N51" s="5">
        <v>2</v>
      </c>
      <c r="P51" s="5">
        <v>2</v>
      </c>
      <c r="Q51" s="5">
        <v>2</v>
      </c>
      <c r="R51" s="5">
        <v>2</v>
      </c>
      <c r="V51" s="119"/>
    </row>
    <row r="52" spans="1:22" ht="15">
      <c r="A52" s="140"/>
      <c r="B52" s="127">
        <v>11578</v>
      </c>
      <c r="C52" s="122" t="s">
        <v>321</v>
      </c>
      <c r="D52" s="123" t="s">
        <v>248</v>
      </c>
      <c r="E52" s="5">
        <f t="shared" si="2"/>
        <v>8</v>
      </c>
      <c r="F52" s="7">
        <f t="shared" si="1"/>
        <v>4</v>
      </c>
      <c r="N52" s="5">
        <v>2</v>
      </c>
      <c r="P52" s="5">
        <v>2</v>
      </c>
      <c r="Q52" s="5">
        <v>2</v>
      </c>
      <c r="R52" s="5">
        <v>2</v>
      </c>
      <c r="V52" s="119"/>
    </row>
    <row r="53" spans="1:22" ht="15">
      <c r="A53" s="140"/>
      <c r="B53" s="127">
        <v>12166</v>
      </c>
      <c r="C53" s="122" t="s">
        <v>293</v>
      </c>
      <c r="D53" s="123" t="s">
        <v>249</v>
      </c>
      <c r="E53" s="5">
        <f t="shared" si="2"/>
        <v>2</v>
      </c>
      <c r="F53" s="7">
        <f t="shared" si="1"/>
        <v>1</v>
      </c>
      <c r="H53" s="5">
        <v>2</v>
      </c>
      <c r="V53" s="119"/>
    </row>
    <row r="54" spans="1:22" ht="15">
      <c r="A54" s="140"/>
      <c r="B54" s="127">
        <v>34685</v>
      </c>
      <c r="C54" s="122" t="s">
        <v>322</v>
      </c>
      <c r="D54" s="123" t="s">
        <v>250</v>
      </c>
      <c r="E54" s="5">
        <f t="shared" si="2"/>
        <v>4</v>
      </c>
      <c r="F54" s="7">
        <f t="shared" si="1"/>
        <v>2</v>
      </c>
      <c r="H54" s="5">
        <v>2</v>
      </c>
      <c r="N54" s="5">
        <v>2</v>
      </c>
      <c r="V54" s="119"/>
    </row>
    <row r="55" spans="1:22" ht="15">
      <c r="A55" s="140"/>
      <c r="B55" s="127">
        <v>4879</v>
      </c>
      <c r="C55" s="122" t="s">
        <v>323</v>
      </c>
      <c r="D55" s="123" t="s">
        <v>251</v>
      </c>
      <c r="E55" s="5">
        <f t="shared" si="2"/>
        <v>10</v>
      </c>
      <c r="F55" s="7">
        <f t="shared" si="1"/>
        <v>5</v>
      </c>
      <c r="H55" s="5">
        <v>2</v>
      </c>
      <c r="N55" s="5">
        <v>2</v>
      </c>
      <c r="P55" s="5">
        <v>2</v>
      </c>
      <c r="Q55" s="5">
        <v>2</v>
      </c>
      <c r="R55" s="5">
        <v>2</v>
      </c>
      <c r="V55" s="119"/>
    </row>
    <row r="56" spans="1:22" ht="15">
      <c r="A56" s="140"/>
      <c r="B56" s="127">
        <v>19972</v>
      </c>
      <c r="C56" s="122" t="s">
        <v>324</v>
      </c>
      <c r="D56" s="123" t="s">
        <v>252</v>
      </c>
      <c r="E56" s="5">
        <f t="shared" si="2"/>
        <v>0</v>
      </c>
      <c r="F56" s="7">
        <f t="shared" si="1"/>
        <v>0</v>
      </c>
      <c r="V56" s="119"/>
    </row>
    <row r="57" spans="1:28" s="2" customFormat="1" ht="15">
      <c r="A57" s="141"/>
      <c r="B57" s="131">
        <v>20268</v>
      </c>
      <c r="C57" s="132" t="s">
        <v>325</v>
      </c>
      <c r="D57" s="121" t="s">
        <v>253</v>
      </c>
      <c r="E57" s="6">
        <f t="shared" si="2"/>
        <v>6</v>
      </c>
      <c r="F57" s="6">
        <f t="shared" si="1"/>
        <v>3</v>
      </c>
      <c r="G57" s="6"/>
      <c r="H57" s="6"/>
      <c r="I57" s="6"/>
      <c r="J57" s="6"/>
      <c r="K57" s="6"/>
      <c r="L57" s="6"/>
      <c r="M57" s="6"/>
      <c r="N57" s="6"/>
      <c r="O57" s="6"/>
      <c r="P57" s="6">
        <v>2</v>
      </c>
      <c r="Q57" s="6">
        <v>2</v>
      </c>
      <c r="R57" s="6">
        <v>2</v>
      </c>
      <c r="S57" s="6"/>
      <c r="T57" s="6"/>
      <c r="U57" s="6"/>
      <c r="V57" s="119"/>
      <c r="W57" s="3"/>
      <c r="X57" s="3"/>
      <c r="Y57" s="3"/>
      <c r="Z57" s="3"/>
      <c r="AA57" s="3"/>
      <c r="AB57" s="3"/>
    </row>
    <row r="58" spans="1:22" ht="12.75" customHeight="1">
      <c r="A58" s="140" t="s">
        <v>197</v>
      </c>
      <c r="B58" s="127">
        <v>5535</v>
      </c>
      <c r="C58" s="122" t="s">
        <v>326</v>
      </c>
      <c r="D58" s="123" t="s">
        <v>254</v>
      </c>
      <c r="E58" s="5">
        <f t="shared" si="2"/>
        <v>9</v>
      </c>
      <c r="F58" s="7">
        <f t="shared" si="1"/>
        <v>6</v>
      </c>
      <c r="K58" s="5">
        <v>1</v>
      </c>
      <c r="L58" s="5">
        <v>1</v>
      </c>
      <c r="O58" s="5">
        <v>2</v>
      </c>
      <c r="P58" s="5">
        <v>1</v>
      </c>
      <c r="Q58" s="5">
        <v>2</v>
      </c>
      <c r="S58" s="5">
        <v>2</v>
      </c>
      <c r="V58" s="119"/>
    </row>
    <row r="59" spans="1:22" ht="15">
      <c r="A59" s="140"/>
      <c r="B59" s="127">
        <v>4467</v>
      </c>
      <c r="C59" s="122" t="s">
        <v>298</v>
      </c>
      <c r="D59" s="123" t="s">
        <v>255</v>
      </c>
      <c r="E59" s="5">
        <f t="shared" si="2"/>
        <v>9</v>
      </c>
      <c r="F59" s="7">
        <f t="shared" si="1"/>
        <v>6</v>
      </c>
      <c r="I59" s="5">
        <v>2</v>
      </c>
      <c r="K59" s="5">
        <v>1</v>
      </c>
      <c r="L59" s="5">
        <v>1</v>
      </c>
      <c r="P59" s="5">
        <v>1</v>
      </c>
      <c r="Q59" s="5">
        <v>2</v>
      </c>
      <c r="S59" s="5">
        <v>2</v>
      </c>
      <c r="V59" s="119"/>
    </row>
    <row r="60" spans="1:22" ht="15">
      <c r="A60" s="140"/>
      <c r="B60" s="127">
        <v>38772</v>
      </c>
      <c r="C60" s="122" t="s">
        <v>327</v>
      </c>
      <c r="D60" s="123" t="s">
        <v>256</v>
      </c>
      <c r="E60" s="5">
        <f t="shared" si="2"/>
        <v>9</v>
      </c>
      <c r="F60" s="7">
        <f t="shared" si="1"/>
        <v>6</v>
      </c>
      <c r="I60" s="5">
        <v>2</v>
      </c>
      <c r="K60" s="5">
        <v>1</v>
      </c>
      <c r="L60" s="5">
        <v>1</v>
      </c>
      <c r="P60" s="5">
        <v>1</v>
      </c>
      <c r="Q60" s="5">
        <v>2</v>
      </c>
      <c r="S60" s="5">
        <v>2</v>
      </c>
      <c r="V60" s="119"/>
    </row>
    <row r="61" spans="1:22" ht="15">
      <c r="A61" s="140"/>
      <c r="B61" s="127">
        <v>33844</v>
      </c>
      <c r="C61" s="122" t="s">
        <v>328</v>
      </c>
      <c r="D61" s="123" t="s">
        <v>257</v>
      </c>
      <c r="E61" s="5">
        <f t="shared" si="2"/>
        <v>8</v>
      </c>
      <c r="F61" s="7">
        <f t="shared" si="1"/>
        <v>5</v>
      </c>
      <c r="I61" s="5">
        <v>2</v>
      </c>
      <c r="K61" s="5">
        <v>1</v>
      </c>
      <c r="L61" s="5">
        <v>1</v>
      </c>
      <c r="O61" s="5">
        <v>2</v>
      </c>
      <c r="S61" s="5">
        <v>2</v>
      </c>
      <c r="V61" s="119"/>
    </row>
    <row r="62" spans="1:22" ht="15">
      <c r="A62" s="140"/>
      <c r="B62" s="127">
        <v>33934</v>
      </c>
      <c r="C62" s="122" t="s">
        <v>329</v>
      </c>
      <c r="D62" s="123" t="s">
        <v>258</v>
      </c>
      <c r="E62" s="5">
        <f t="shared" si="2"/>
        <v>7</v>
      </c>
      <c r="F62" s="7">
        <f t="shared" si="1"/>
        <v>4</v>
      </c>
      <c r="I62" s="5">
        <v>2</v>
      </c>
      <c r="O62" s="5">
        <v>2</v>
      </c>
      <c r="P62" s="5">
        <v>1</v>
      </c>
      <c r="Q62" s="5">
        <v>2</v>
      </c>
      <c r="V62" s="119"/>
    </row>
    <row r="63" spans="1:22" ht="15">
      <c r="A63" s="140"/>
      <c r="B63" s="127">
        <v>33657</v>
      </c>
      <c r="C63" s="122" t="s">
        <v>330</v>
      </c>
      <c r="D63" s="123" t="s">
        <v>259</v>
      </c>
      <c r="E63" s="5">
        <f t="shared" si="2"/>
        <v>0</v>
      </c>
      <c r="F63" s="7">
        <f t="shared" si="1"/>
        <v>0</v>
      </c>
      <c r="V63" s="119"/>
    </row>
    <row r="64" spans="1:28" s="2" customFormat="1" ht="15">
      <c r="A64" s="140"/>
      <c r="B64" s="127">
        <v>33931</v>
      </c>
      <c r="C64" s="122" t="s">
        <v>331</v>
      </c>
      <c r="D64" s="133" t="s">
        <v>260</v>
      </c>
      <c r="E64" s="6">
        <f t="shared" si="2"/>
        <v>2</v>
      </c>
      <c r="F64" s="6">
        <f t="shared" si="1"/>
        <v>1</v>
      </c>
      <c r="G64" s="6"/>
      <c r="H64" s="6"/>
      <c r="I64" s="6"/>
      <c r="J64" s="6"/>
      <c r="K64" s="6"/>
      <c r="L64" s="6"/>
      <c r="M64" s="6"/>
      <c r="N64" s="6"/>
      <c r="O64" s="6">
        <v>2</v>
      </c>
      <c r="P64" s="6"/>
      <c r="Q64" s="6"/>
      <c r="R64" s="6"/>
      <c r="S64" s="6"/>
      <c r="T64" s="6"/>
      <c r="U64" s="6"/>
      <c r="V64" s="119"/>
      <c r="W64" s="3"/>
      <c r="X64" s="3"/>
      <c r="Y64" s="3"/>
      <c r="Z64" s="3"/>
      <c r="AA64" s="3"/>
      <c r="AB64" s="3"/>
    </row>
    <row r="65" spans="1:22" ht="12.75" customHeight="1">
      <c r="A65" s="139" t="s">
        <v>199</v>
      </c>
      <c r="B65" s="129">
        <v>1961</v>
      </c>
      <c r="C65" s="130" t="s">
        <v>332</v>
      </c>
      <c r="D65" s="134" t="s">
        <v>261</v>
      </c>
      <c r="E65" s="5">
        <f t="shared" si="2"/>
        <v>21</v>
      </c>
      <c r="F65" s="7">
        <f t="shared" si="1"/>
        <v>8</v>
      </c>
      <c r="I65" s="5">
        <v>2</v>
      </c>
      <c r="J65" s="5">
        <v>2</v>
      </c>
      <c r="K65" s="5">
        <v>1</v>
      </c>
      <c r="L65" s="5">
        <v>1</v>
      </c>
      <c r="M65" s="5">
        <v>0</v>
      </c>
      <c r="P65" s="5">
        <v>2</v>
      </c>
      <c r="Q65" s="5">
        <v>0</v>
      </c>
      <c r="R65" s="5">
        <v>2</v>
      </c>
      <c r="S65" s="5">
        <v>2</v>
      </c>
      <c r="T65" s="5">
        <v>9</v>
      </c>
      <c r="V65" s="119"/>
    </row>
    <row r="66" spans="1:22" ht="15">
      <c r="A66" s="140"/>
      <c r="B66" s="127">
        <v>1249</v>
      </c>
      <c r="C66" s="122" t="s">
        <v>333</v>
      </c>
      <c r="D66" s="123" t="s">
        <v>262</v>
      </c>
      <c r="E66" s="5">
        <f t="shared" si="2"/>
        <v>23</v>
      </c>
      <c r="F66" s="7">
        <f t="shared" si="1"/>
        <v>9</v>
      </c>
      <c r="G66" s="5">
        <v>0</v>
      </c>
      <c r="H66" s="5">
        <v>2</v>
      </c>
      <c r="I66" s="5">
        <v>2</v>
      </c>
      <c r="J66" s="5">
        <v>2</v>
      </c>
      <c r="K66" s="5">
        <v>1</v>
      </c>
      <c r="L66" s="5">
        <v>1</v>
      </c>
      <c r="M66" s="5">
        <v>0</v>
      </c>
      <c r="N66" s="5">
        <v>2</v>
      </c>
      <c r="O66" s="5">
        <v>0</v>
      </c>
      <c r="R66" s="5">
        <v>2</v>
      </c>
      <c r="S66" s="5">
        <v>2</v>
      </c>
      <c r="T66" s="5">
        <v>9</v>
      </c>
      <c r="V66" s="119"/>
    </row>
    <row r="67" spans="1:22" ht="15">
      <c r="A67" s="140"/>
      <c r="B67" s="127">
        <v>12124</v>
      </c>
      <c r="C67" s="122" t="s">
        <v>334</v>
      </c>
      <c r="D67" s="123" t="s">
        <v>263</v>
      </c>
      <c r="E67" s="5">
        <f t="shared" si="2"/>
        <v>23</v>
      </c>
      <c r="F67" s="7">
        <f t="shared" si="1"/>
        <v>9</v>
      </c>
      <c r="G67" s="5">
        <v>0</v>
      </c>
      <c r="H67" s="5">
        <v>2</v>
      </c>
      <c r="I67" s="5">
        <v>2</v>
      </c>
      <c r="J67" s="5">
        <v>2</v>
      </c>
      <c r="K67" s="5">
        <v>1</v>
      </c>
      <c r="L67" s="5">
        <v>1</v>
      </c>
      <c r="M67" s="5">
        <v>0</v>
      </c>
      <c r="P67" s="5">
        <v>2</v>
      </c>
      <c r="Q67" s="5">
        <v>0</v>
      </c>
      <c r="R67" s="5">
        <v>2</v>
      </c>
      <c r="S67" s="5">
        <v>2</v>
      </c>
      <c r="T67" s="5">
        <v>9</v>
      </c>
      <c r="V67" s="119"/>
    </row>
    <row r="68" spans="1:22" s="3" customFormat="1" ht="15">
      <c r="A68" s="140"/>
      <c r="B68" s="127">
        <v>6311</v>
      </c>
      <c r="C68" s="122" t="s">
        <v>335</v>
      </c>
      <c r="D68" s="123" t="s">
        <v>264</v>
      </c>
      <c r="E68" s="5">
        <f t="shared" si="2"/>
        <v>21</v>
      </c>
      <c r="F68" s="7">
        <f aca="true" t="shared" si="3" ref="F68:F96">COUNTIF(G68:U68,"&gt;0")</f>
        <v>8</v>
      </c>
      <c r="G68" s="7">
        <v>0</v>
      </c>
      <c r="H68" s="7">
        <v>2</v>
      </c>
      <c r="I68" s="7"/>
      <c r="J68" s="7"/>
      <c r="K68" s="7">
        <v>1</v>
      </c>
      <c r="L68" s="7">
        <v>1</v>
      </c>
      <c r="M68" s="7">
        <v>0</v>
      </c>
      <c r="N68" s="7">
        <v>2</v>
      </c>
      <c r="O68" s="7">
        <v>0</v>
      </c>
      <c r="P68" s="7">
        <v>2</v>
      </c>
      <c r="Q68" s="7">
        <v>0</v>
      </c>
      <c r="R68" s="7">
        <v>2</v>
      </c>
      <c r="S68" s="7">
        <v>2</v>
      </c>
      <c r="T68" s="7">
        <v>9</v>
      </c>
      <c r="U68" s="7"/>
      <c r="V68" s="119"/>
    </row>
    <row r="69" spans="1:22" ht="15">
      <c r="A69" s="140"/>
      <c r="B69" s="127">
        <v>17642</v>
      </c>
      <c r="C69" s="122" t="s">
        <v>336</v>
      </c>
      <c r="D69" s="123" t="s">
        <v>265</v>
      </c>
      <c r="E69" s="5">
        <f t="shared" si="2"/>
        <v>6</v>
      </c>
      <c r="F69" s="7">
        <f t="shared" si="3"/>
        <v>3</v>
      </c>
      <c r="I69" s="5">
        <v>2</v>
      </c>
      <c r="J69" s="5">
        <v>2</v>
      </c>
      <c r="N69" s="5">
        <v>2</v>
      </c>
      <c r="O69" s="5">
        <v>0</v>
      </c>
      <c r="V69" s="119"/>
    </row>
    <row r="70" spans="1:28" s="2" customFormat="1" ht="15">
      <c r="A70" s="141"/>
      <c r="B70" s="131">
        <v>13848</v>
      </c>
      <c r="C70" s="132" t="s">
        <v>337</v>
      </c>
      <c r="D70" s="121" t="s">
        <v>266</v>
      </c>
      <c r="E70" s="6">
        <f t="shared" si="2"/>
        <v>6</v>
      </c>
      <c r="F70" s="6">
        <f t="shared" si="3"/>
        <v>3</v>
      </c>
      <c r="G70" s="6">
        <v>0</v>
      </c>
      <c r="H70" s="6">
        <v>2</v>
      </c>
      <c r="I70" s="6"/>
      <c r="J70" s="6"/>
      <c r="K70" s="6"/>
      <c r="L70" s="6"/>
      <c r="M70" s="6"/>
      <c r="N70" s="6">
        <v>2</v>
      </c>
      <c r="O70" s="6">
        <v>0</v>
      </c>
      <c r="P70" s="6">
        <v>2</v>
      </c>
      <c r="Q70" s="6">
        <v>0</v>
      </c>
      <c r="R70" s="6"/>
      <c r="S70" s="6"/>
      <c r="T70" s="6"/>
      <c r="U70" s="6"/>
      <c r="V70" s="119"/>
      <c r="W70" s="3"/>
      <c r="X70" s="3"/>
      <c r="Y70" s="3"/>
      <c r="Z70" s="3"/>
      <c r="AA70" s="3"/>
      <c r="AB70" s="3"/>
    </row>
    <row r="71" spans="1:22" ht="12.75" customHeight="1">
      <c r="A71" s="140" t="s">
        <v>200</v>
      </c>
      <c r="B71" s="127">
        <v>4175</v>
      </c>
      <c r="C71" s="122" t="s">
        <v>338</v>
      </c>
      <c r="D71" s="123" t="s">
        <v>267</v>
      </c>
      <c r="E71" s="5">
        <f t="shared" si="2"/>
        <v>10</v>
      </c>
      <c r="F71" s="7">
        <f t="shared" si="3"/>
        <v>7</v>
      </c>
      <c r="G71" s="5">
        <v>1</v>
      </c>
      <c r="K71" s="5">
        <v>2</v>
      </c>
      <c r="L71" s="5">
        <v>1</v>
      </c>
      <c r="M71" s="5">
        <v>2</v>
      </c>
      <c r="N71" s="5">
        <v>1</v>
      </c>
      <c r="P71" s="5">
        <v>2</v>
      </c>
      <c r="Q71" s="5">
        <v>1</v>
      </c>
      <c r="V71" s="119"/>
    </row>
    <row r="72" spans="1:22" ht="15">
      <c r="A72" s="140"/>
      <c r="B72" s="127">
        <v>1960</v>
      </c>
      <c r="C72" s="122" t="s">
        <v>339</v>
      </c>
      <c r="D72" s="123" t="s">
        <v>268</v>
      </c>
      <c r="E72" s="5">
        <f t="shared" si="2"/>
        <v>7</v>
      </c>
      <c r="F72" s="7">
        <f t="shared" si="3"/>
        <v>4</v>
      </c>
      <c r="G72" s="5">
        <v>1</v>
      </c>
      <c r="M72" s="5">
        <v>2</v>
      </c>
      <c r="R72" s="5">
        <v>2</v>
      </c>
      <c r="S72" s="5">
        <v>2</v>
      </c>
      <c r="V72" s="119"/>
    </row>
    <row r="73" spans="1:22" ht="15">
      <c r="A73" s="140"/>
      <c r="B73" s="127">
        <v>13886</v>
      </c>
      <c r="C73" s="122" t="s">
        <v>340</v>
      </c>
      <c r="D73" s="123" t="s">
        <v>269</v>
      </c>
      <c r="E73" s="5">
        <f t="shared" si="2"/>
        <v>14</v>
      </c>
      <c r="F73" s="7">
        <f t="shared" si="3"/>
        <v>9</v>
      </c>
      <c r="G73" s="5">
        <v>1</v>
      </c>
      <c r="K73" s="5">
        <v>2</v>
      </c>
      <c r="L73" s="5">
        <v>1</v>
      </c>
      <c r="M73" s="5">
        <v>2</v>
      </c>
      <c r="N73" s="5">
        <v>1</v>
      </c>
      <c r="P73" s="5">
        <v>2</v>
      </c>
      <c r="Q73" s="5">
        <v>1</v>
      </c>
      <c r="R73" s="5">
        <v>2</v>
      </c>
      <c r="S73" s="5">
        <v>2</v>
      </c>
      <c r="V73" s="119"/>
    </row>
    <row r="74" spans="1:22" ht="15">
      <c r="A74" s="140"/>
      <c r="B74" s="127">
        <v>4150</v>
      </c>
      <c r="C74" s="122" t="s">
        <v>341</v>
      </c>
      <c r="D74" s="123" t="s">
        <v>361</v>
      </c>
      <c r="E74" s="5">
        <f t="shared" si="2"/>
        <v>1</v>
      </c>
      <c r="F74" s="7">
        <f t="shared" si="3"/>
        <v>1</v>
      </c>
      <c r="G74" s="5">
        <v>1</v>
      </c>
      <c r="V74" s="119"/>
    </row>
    <row r="75" spans="1:22" ht="15">
      <c r="A75" s="140"/>
      <c r="B75" s="127">
        <v>3591</v>
      </c>
      <c r="C75" s="122" t="s">
        <v>368</v>
      </c>
      <c r="D75" s="123" t="s">
        <v>369</v>
      </c>
      <c r="E75" s="5">
        <f t="shared" si="2"/>
        <v>13</v>
      </c>
      <c r="F75" s="7">
        <f t="shared" si="3"/>
        <v>8</v>
      </c>
      <c r="K75" s="5">
        <v>2</v>
      </c>
      <c r="L75" s="5">
        <v>1</v>
      </c>
      <c r="M75" s="5">
        <v>2</v>
      </c>
      <c r="N75" s="5">
        <v>1</v>
      </c>
      <c r="P75" s="5">
        <v>2</v>
      </c>
      <c r="Q75" s="5">
        <v>1</v>
      </c>
      <c r="R75" s="5">
        <v>2</v>
      </c>
      <c r="S75" s="5">
        <v>2</v>
      </c>
      <c r="V75" s="119"/>
    </row>
    <row r="76" spans="1:22" ht="15">
      <c r="A76" s="140"/>
      <c r="B76" s="127">
        <v>5867</v>
      </c>
      <c r="C76" s="122" t="s">
        <v>342</v>
      </c>
      <c r="D76" s="123" t="s">
        <v>270</v>
      </c>
      <c r="E76" s="5">
        <f t="shared" si="2"/>
        <v>0</v>
      </c>
      <c r="F76" s="7">
        <f t="shared" si="3"/>
        <v>0</v>
      </c>
      <c r="V76" s="119"/>
    </row>
    <row r="77" spans="1:28" s="2" customFormat="1" ht="15">
      <c r="A77" s="140"/>
      <c r="B77" s="127">
        <v>10437</v>
      </c>
      <c r="C77" s="122" t="s">
        <v>343</v>
      </c>
      <c r="D77" s="133" t="s">
        <v>271</v>
      </c>
      <c r="E77" s="6">
        <f t="shared" si="2"/>
        <v>11</v>
      </c>
      <c r="F77" s="6">
        <f t="shared" si="3"/>
        <v>7</v>
      </c>
      <c r="G77" s="6"/>
      <c r="H77" s="6"/>
      <c r="I77" s="6"/>
      <c r="J77" s="6"/>
      <c r="K77" s="6">
        <v>2</v>
      </c>
      <c r="L77" s="6">
        <v>1</v>
      </c>
      <c r="M77" s="6"/>
      <c r="N77" s="6">
        <v>1</v>
      </c>
      <c r="O77" s="6"/>
      <c r="P77" s="6">
        <v>2</v>
      </c>
      <c r="Q77" s="6">
        <v>1</v>
      </c>
      <c r="R77" s="6">
        <v>2</v>
      </c>
      <c r="S77" s="6">
        <v>2</v>
      </c>
      <c r="T77" s="6"/>
      <c r="U77" s="6"/>
      <c r="V77" s="119"/>
      <c r="W77" s="3"/>
      <c r="X77" s="3"/>
      <c r="Y77" s="3"/>
      <c r="Z77" s="3"/>
      <c r="AA77" s="3"/>
      <c r="AB77" s="3"/>
    </row>
    <row r="78" spans="1:22" ht="12.75" customHeight="1">
      <c r="A78" s="139" t="s">
        <v>201</v>
      </c>
      <c r="B78" s="129">
        <v>5185</v>
      </c>
      <c r="C78" s="130" t="s">
        <v>344</v>
      </c>
      <c r="D78" s="134" t="s">
        <v>272</v>
      </c>
      <c r="E78" s="5">
        <f t="shared" si="2"/>
        <v>80</v>
      </c>
      <c r="F78" s="7">
        <f t="shared" si="3"/>
        <v>12</v>
      </c>
      <c r="G78" s="5">
        <v>2</v>
      </c>
      <c r="H78" s="5">
        <v>2</v>
      </c>
      <c r="I78" s="5">
        <v>2</v>
      </c>
      <c r="J78" s="5">
        <v>1</v>
      </c>
      <c r="K78" s="5">
        <v>2</v>
      </c>
      <c r="L78" s="5">
        <v>2</v>
      </c>
      <c r="M78" s="5">
        <v>2</v>
      </c>
      <c r="N78" s="5">
        <v>0</v>
      </c>
      <c r="O78" s="5">
        <v>2</v>
      </c>
      <c r="P78" s="5">
        <v>0</v>
      </c>
      <c r="R78" s="5">
        <v>2</v>
      </c>
      <c r="S78" s="5">
        <v>2</v>
      </c>
      <c r="T78" s="5">
        <v>21</v>
      </c>
      <c r="U78" s="5">
        <v>40</v>
      </c>
      <c r="V78" s="119"/>
    </row>
    <row r="79" spans="1:22" ht="15">
      <c r="A79" s="140"/>
      <c r="B79" s="127">
        <v>9675</v>
      </c>
      <c r="C79" s="122" t="s">
        <v>345</v>
      </c>
      <c r="D79" s="123" t="s">
        <v>273</v>
      </c>
      <c r="E79" s="5">
        <f t="shared" si="2"/>
        <v>80</v>
      </c>
      <c r="F79" s="7">
        <f t="shared" si="3"/>
        <v>12</v>
      </c>
      <c r="G79" s="5">
        <v>2</v>
      </c>
      <c r="H79" s="5">
        <v>2</v>
      </c>
      <c r="I79" s="5">
        <v>2</v>
      </c>
      <c r="J79" s="5">
        <v>1</v>
      </c>
      <c r="K79" s="5">
        <v>2</v>
      </c>
      <c r="L79" s="5">
        <v>2</v>
      </c>
      <c r="M79" s="5">
        <v>2</v>
      </c>
      <c r="N79" s="5">
        <v>0</v>
      </c>
      <c r="O79" s="5">
        <v>2</v>
      </c>
      <c r="P79" s="5">
        <v>0</v>
      </c>
      <c r="R79" s="5">
        <v>2</v>
      </c>
      <c r="S79" s="5">
        <v>2</v>
      </c>
      <c r="T79" s="5">
        <v>21</v>
      </c>
      <c r="U79" s="5">
        <v>40</v>
      </c>
      <c r="V79" s="119"/>
    </row>
    <row r="80" spans="1:22" ht="15">
      <c r="A80" s="140"/>
      <c r="B80" s="127">
        <v>24964</v>
      </c>
      <c r="C80" s="122" t="s">
        <v>346</v>
      </c>
      <c r="D80" s="123" t="s">
        <v>362</v>
      </c>
      <c r="E80" s="5">
        <f t="shared" si="2"/>
        <v>76</v>
      </c>
      <c r="F80" s="7">
        <f t="shared" si="3"/>
        <v>10</v>
      </c>
      <c r="G80" s="5">
        <v>2</v>
      </c>
      <c r="H80" s="5">
        <v>2</v>
      </c>
      <c r="I80" s="5">
        <v>2</v>
      </c>
      <c r="J80" s="5">
        <v>1</v>
      </c>
      <c r="M80" s="5">
        <v>2</v>
      </c>
      <c r="N80" s="5">
        <v>0</v>
      </c>
      <c r="O80" s="5">
        <v>2</v>
      </c>
      <c r="R80" s="5">
        <v>2</v>
      </c>
      <c r="S80" s="5">
        <v>2</v>
      </c>
      <c r="T80" s="5">
        <v>21</v>
      </c>
      <c r="U80" s="5">
        <v>40</v>
      </c>
      <c r="V80" s="119"/>
    </row>
    <row r="81" spans="1:22" ht="15">
      <c r="A81" s="140"/>
      <c r="B81" s="127">
        <v>12033</v>
      </c>
      <c r="C81" s="122" t="s">
        <v>347</v>
      </c>
      <c r="D81" s="123" t="s">
        <v>274</v>
      </c>
      <c r="E81" s="5">
        <f t="shared" si="2"/>
        <v>74</v>
      </c>
      <c r="F81" s="7">
        <f t="shared" si="3"/>
        <v>9</v>
      </c>
      <c r="G81" s="5">
        <v>2</v>
      </c>
      <c r="H81" s="5">
        <v>2</v>
      </c>
      <c r="I81" s="5">
        <v>2</v>
      </c>
      <c r="J81" s="5">
        <v>1</v>
      </c>
      <c r="M81" s="5">
        <v>2</v>
      </c>
      <c r="N81" s="5">
        <v>0</v>
      </c>
      <c r="P81" s="5">
        <v>0</v>
      </c>
      <c r="R81" s="5">
        <v>2</v>
      </c>
      <c r="S81" s="5">
        <v>2</v>
      </c>
      <c r="T81" s="5">
        <v>21</v>
      </c>
      <c r="U81" s="5">
        <v>40</v>
      </c>
      <c r="V81" s="119"/>
    </row>
    <row r="82" spans="1:22" ht="15">
      <c r="A82" s="140"/>
      <c r="B82" s="127">
        <v>11211</v>
      </c>
      <c r="C82" s="122" t="s">
        <v>348</v>
      </c>
      <c r="D82" s="123" t="s">
        <v>275</v>
      </c>
      <c r="E82" s="5">
        <f t="shared" si="2"/>
        <v>6</v>
      </c>
      <c r="F82" s="7">
        <f t="shared" si="3"/>
        <v>3</v>
      </c>
      <c r="K82" s="5">
        <v>2</v>
      </c>
      <c r="L82" s="5">
        <v>2</v>
      </c>
      <c r="O82" s="5">
        <v>2</v>
      </c>
      <c r="P82" s="5">
        <v>0</v>
      </c>
      <c r="V82" s="119"/>
    </row>
    <row r="83" spans="1:28" s="2" customFormat="1" ht="15">
      <c r="A83" s="141"/>
      <c r="B83" s="131">
        <v>20083</v>
      </c>
      <c r="C83" s="132" t="s">
        <v>349</v>
      </c>
      <c r="D83" s="121" t="s">
        <v>222</v>
      </c>
      <c r="E83" s="6">
        <f t="shared" si="2"/>
        <v>4</v>
      </c>
      <c r="F83" s="6">
        <f t="shared" si="3"/>
        <v>2</v>
      </c>
      <c r="G83" s="6"/>
      <c r="H83" s="6"/>
      <c r="I83" s="6"/>
      <c r="J83" s="6"/>
      <c r="K83" s="6">
        <v>2</v>
      </c>
      <c r="L83" s="6">
        <v>2</v>
      </c>
      <c r="M83" s="6"/>
      <c r="N83" s="6"/>
      <c r="O83" s="6"/>
      <c r="P83" s="6"/>
      <c r="Q83" s="6"/>
      <c r="R83" s="6"/>
      <c r="S83" s="6"/>
      <c r="T83" s="6"/>
      <c r="U83" s="6"/>
      <c r="V83" s="119"/>
      <c r="W83" s="3"/>
      <c r="X83" s="3"/>
      <c r="Y83" s="3"/>
      <c r="Z83" s="3"/>
      <c r="AA83" s="3"/>
      <c r="AB83" s="3"/>
    </row>
    <row r="84" spans="1:22" s="3" customFormat="1" ht="12.75" customHeight="1">
      <c r="A84" s="140" t="s">
        <v>202</v>
      </c>
      <c r="B84" s="127">
        <v>7710</v>
      </c>
      <c r="C84" s="122" t="s">
        <v>350</v>
      </c>
      <c r="D84" s="123" t="s">
        <v>276</v>
      </c>
      <c r="E84" s="5">
        <f t="shared" si="2"/>
        <v>18</v>
      </c>
      <c r="F84" s="7">
        <f t="shared" si="3"/>
        <v>7</v>
      </c>
      <c r="G84" s="7"/>
      <c r="H84" s="7"/>
      <c r="I84" s="7">
        <v>0</v>
      </c>
      <c r="J84" s="7">
        <v>2</v>
      </c>
      <c r="K84" s="7">
        <v>2</v>
      </c>
      <c r="L84" s="7">
        <v>0</v>
      </c>
      <c r="M84" s="7">
        <v>2</v>
      </c>
      <c r="N84" s="7">
        <v>2</v>
      </c>
      <c r="O84" s="7">
        <v>2</v>
      </c>
      <c r="P84" s="7">
        <v>0</v>
      </c>
      <c r="Q84" s="7">
        <v>0</v>
      </c>
      <c r="R84" s="7">
        <v>2</v>
      </c>
      <c r="S84" s="7">
        <v>0</v>
      </c>
      <c r="T84" s="7">
        <v>6</v>
      </c>
      <c r="U84" s="7"/>
      <c r="V84" s="119"/>
    </row>
    <row r="85" spans="1:22" s="3" customFormat="1" ht="15">
      <c r="A85" s="140"/>
      <c r="B85" s="127">
        <v>13306</v>
      </c>
      <c r="C85" s="122" t="s">
        <v>351</v>
      </c>
      <c r="D85" s="123" t="s">
        <v>277</v>
      </c>
      <c r="E85" s="5">
        <f t="shared" si="2"/>
        <v>2</v>
      </c>
      <c r="F85" s="7">
        <f t="shared" si="3"/>
        <v>1</v>
      </c>
      <c r="G85" s="7">
        <v>0</v>
      </c>
      <c r="H85" s="7">
        <v>2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119"/>
    </row>
    <row r="86" spans="1:22" s="3" customFormat="1" ht="15">
      <c r="A86" s="140"/>
      <c r="B86" s="127">
        <v>17591</v>
      </c>
      <c r="C86" s="122" t="s">
        <v>352</v>
      </c>
      <c r="D86" s="123" t="s">
        <v>278</v>
      </c>
      <c r="E86" s="5">
        <f t="shared" si="2"/>
        <v>20</v>
      </c>
      <c r="F86" s="7">
        <f t="shared" si="3"/>
        <v>8</v>
      </c>
      <c r="G86" s="7">
        <v>0</v>
      </c>
      <c r="H86" s="7">
        <v>2</v>
      </c>
      <c r="I86" s="7">
        <v>0</v>
      </c>
      <c r="J86" s="7">
        <v>2</v>
      </c>
      <c r="K86" s="7">
        <v>2</v>
      </c>
      <c r="L86" s="7">
        <v>0</v>
      </c>
      <c r="M86" s="7">
        <v>2</v>
      </c>
      <c r="N86" s="7">
        <v>2</v>
      </c>
      <c r="O86" s="7">
        <v>2</v>
      </c>
      <c r="P86" s="7">
        <v>0</v>
      </c>
      <c r="Q86" s="7">
        <v>0</v>
      </c>
      <c r="R86" s="7">
        <v>2</v>
      </c>
      <c r="S86" s="7">
        <v>0</v>
      </c>
      <c r="T86" s="7">
        <v>6</v>
      </c>
      <c r="U86" s="7"/>
      <c r="V86" s="119"/>
    </row>
    <row r="87" spans="1:22" s="3" customFormat="1" ht="15">
      <c r="A87" s="140"/>
      <c r="B87" s="127">
        <v>28326</v>
      </c>
      <c r="C87" s="122" t="s">
        <v>353</v>
      </c>
      <c r="D87" s="123" t="s">
        <v>279</v>
      </c>
      <c r="E87" s="5">
        <f t="shared" si="2"/>
        <v>20</v>
      </c>
      <c r="F87" s="7">
        <f t="shared" si="3"/>
        <v>8</v>
      </c>
      <c r="G87" s="7">
        <v>0</v>
      </c>
      <c r="H87" s="7">
        <v>2</v>
      </c>
      <c r="I87" s="7">
        <v>0</v>
      </c>
      <c r="J87" s="7">
        <v>2</v>
      </c>
      <c r="K87" s="7">
        <v>2</v>
      </c>
      <c r="L87" s="7">
        <v>0</v>
      </c>
      <c r="M87" s="7">
        <v>2</v>
      </c>
      <c r="N87" s="7">
        <v>2</v>
      </c>
      <c r="O87" s="7">
        <v>2</v>
      </c>
      <c r="P87" s="7">
        <v>0</v>
      </c>
      <c r="Q87" s="7">
        <v>0</v>
      </c>
      <c r="R87" s="7">
        <v>2</v>
      </c>
      <c r="S87" s="7">
        <v>0</v>
      </c>
      <c r="T87" s="7">
        <v>6</v>
      </c>
      <c r="U87" s="7"/>
      <c r="V87" s="119"/>
    </row>
    <row r="88" spans="1:22" s="3" customFormat="1" ht="15">
      <c r="A88" s="140"/>
      <c r="B88" s="127">
        <v>30094</v>
      </c>
      <c r="C88" s="122" t="s">
        <v>370</v>
      </c>
      <c r="D88" s="123" t="s">
        <v>371</v>
      </c>
      <c r="E88" s="5">
        <f t="shared" si="2"/>
        <v>4</v>
      </c>
      <c r="F88" s="7">
        <f t="shared" si="3"/>
        <v>2</v>
      </c>
      <c r="G88" s="7"/>
      <c r="H88" s="7"/>
      <c r="I88" s="7"/>
      <c r="J88" s="7"/>
      <c r="K88" s="7"/>
      <c r="L88" s="7"/>
      <c r="M88" s="7"/>
      <c r="N88" s="7">
        <v>2</v>
      </c>
      <c r="O88" s="7">
        <v>2</v>
      </c>
      <c r="P88" s="7"/>
      <c r="Q88" s="7"/>
      <c r="R88" s="7"/>
      <c r="S88" s="7"/>
      <c r="T88" s="7"/>
      <c r="U88" s="7"/>
      <c r="V88" s="119"/>
    </row>
    <row r="89" spans="1:22" s="3" customFormat="1" ht="15">
      <c r="A89" s="140"/>
      <c r="B89" s="127">
        <v>32804</v>
      </c>
      <c r="C89" s="122" t="s">
        <v>354</v>
      </c>
      <c r="D89" s="123" t="s">
        <v>280</v>
      </c>
      <c r="E89" s="5">
        <f t="shared" si="2"/>
        <v>16</v>
      </c>
      <c r="F89" s="7">
        <f t="shared" si="3"/>
        <v>6</v>
      </c>
      <c r="G89" s="7">
        <v>0</v>
      </c>
      <c r="H89" s="7">
        <v>2</v>
      </c>
      <c r="I89" s="7">
        <v>0</v>
      </c>
      <c r="J89" s="7">
        <v>2</v>
      </c>
      <c r="K89" s="7">
        <v>2</v>
      </c>
      <c r="L89" s="7">
        <v>0</v>
      </c>
      <c r="M89" s="7">
        <v>2</v>
      </c>
      <c r="N89" s="7"/>
      <c r="O89" s="7"/>
      <c r="P89" s="7">
        <v>0</v>
      </c>
      <c r="Q89" s="7">
        <v>0</v>
      </c>
      <c r="R89" s="7">
        <v>2</v>
      </c>
      <c r="S89" s="7">
        <v>0</v>
      </c>
      <c r="T89" s="7">
        <v>6</v>
      </c>
      <c r="U89" s="7"/>
      <c r="V89" s="119"/>
    </row>
    <row r="90" spans="1:22" ht="12.75" customHeight="1">
      <c r="A90" s="139" t="s">
        <v>203</v>
      </c>
      <c r="B90" s="129">
        <v>19989</v>
      </c>
      <c r="C90" s="130" t="s">
        <v>332</v>
      </c>
      <c r="D90" s="125" t="s">
        <v>281</v>
      </c>
      <c r="E90" s="116">
        <f t="shared" si="2"/>
        <v>15</v>
      </c>
      <c r="F90" s="116">
        <f t="shared" si="3"/>
        <v>7</v>
      </c>
      <c r="G90" s="116">
        <v>2</v>
      </c>
      <c r="H90" s="116">
        <v>0</v>
      </c>
      <c r="I90" s="116">
        <v>2</v>
      </c>
      <c r="J90" s="116">
        <v>2</v>
      </c>
      <c r="K90" s="116"/>
      <c r="L90" s="116"/>
      <c r="M90" s="116">
        <v>2</v>
      </c>
      <c r="N90" s="116">
        <v>1</v>
      </c>
      <c r="O90" s="116">
        <v>0</v>
      </c>
      <c r="P90" s="116">
        <v>2</v>
      </c>
      <c r="Q90" s="116">
        <v>0</v>
      </c>
      <c r="R90" s="116"/>
      <c r="S90" s="116"/>
      <c r="T90" s="116">
        <v>4</v>
      </c>
      <c r="U90" s="116"/>
      <c r="V90" s="119"/>
    </row>
    <row r="91" spans="1:22" ht="15">
      <c r="A91" s="140"/>
      <c r="B91" s="127">
        <v>19995</v>
      </c>
      <c r="C91" s="122" t="s">
        <v>317</v>
      </c>
      <c r="D91" s="123" t="s">
        <v>282</v>
      </c>
      <c r="E91" s="7">
        <f t="shared" si="2"/>
        <v>16</v>
      </c>
      <c r="F91" s="7">
        <f t="shared" si="3"/>
        <v>8</v>
      </c>
      <c r="G91" s="7">
        <v>2</v>
      </c>
      <c r="H91" s="7">
        <v>0</v>
      </c>
      <c r="I91" s="7">
        <v>2</v>
      </c>
      <c r="J91" s="7">
        <v>2</v>
      </c>
      <c r="K91" s="7">
        <v>0</v>
      </c>
      <c r="L91" s="7">
        <v>1</v>
      </c>
      <c r="M91" s="7">
        <v>2</v>
      </c>
      <c r="N91" s="7">
        <v>1</v>
      </c>
      <c r="O91" s="7">
        <v>0</v>
      </c>
      <c r="P91" s="7">
        <v>2</v>
      </c>
      <c r="Q91" s="7">
        <v>0</v>
      </c>
      <c r="R91" s="7">
        <v>0</v>
      </c>
      <c r="S91" s="7">
        <v>0</v>
      </c>
      <c r="T91" s="7">
        <v>4</v>
      </c>
      <c r="U91" s="7"/>
      <c r="V91" s="119"/>
    </row>
    <row r="92" spans="1:22" ht="15">
      <c r="A92" s="140"/>
      <c r="B92" s="127">
        <v>19983</v>
      </c>
      <c r="C92" s="122" t="s">
        <v>355</v>
      </c>
      <c r="D92" s="123" t="s">
        <v>283</v>
      </c>
      <c r="E92" s="7">
        <f t="shared" si="2"/>
        <v>5</v>
      </c>
      <c r="F92" s="7">
        <f t="shared" si="3"/>
        <v>3</v>
      </c>
      <c r="G92" s="7"/>
      <c r="H92" s="7"/>
      <c r="I92" s="7">
        <v>2</v>
      </c>
      <c r="J92" s="7">
        <v>2</v>
      </c>
      <c r="K92" s="7">
        <v>0</v>
      </c>
      <c r="L92" s="7">
        <v>1</v>
      </c>
      <c r="M92" s="7"/>
      <c r="N92" s="7"/>
      <c r="O92" s="7"/>
      <c r="P92" s="7"/>
      <c r="Q92" s="7"/>
      <c r="R92" s="7">
        <v>0</v>
      </c>
      <c r="S92" s="7">
        <v>0</v>
      </c>
      <c r="T92" s="7"/>
      <c r="U92" s="7"/>
      <c r="V92" s="119"/>
    </row>
    <row r="93" spans="1:22" ht="15">
      <c r="A93" s="140"/>
      <c r="B93" s="127">
        <v>35118</v>
      </c>
      <c r="C93" s="122" t="s">
        <v>356</v>
      </c>
      <c r="D93" s="123" t="s">
        <v>284</v>
      </c>
      <c r="E93" s="7">
        <f t="shared" si="2"/>
        <v>12</v>
      </c>
      <c r="F93" s="7">
        <f t="shared" si="3"/>
        <v>6</v>
      </c>
      <c r="G93" s="7">
        <v>2</v>
      </c>
      <c r="H93" s="7">
        <v>0</v>
      </c>
      <c r="I93" s="7"/>
      <c r="J93" s="7"/>
      <c r="K93" s="7">
        <v>0</v>
      </c>
      <c r="L93" s="7">
        <v>1</v>
      </c>
      <c r="M93" s="7">
        <v>2</v>
      </c>
      <c r="N93" s="7">
        <v>1</v>
      </c>
      <c r="O93" s="7">
        <v>0</v>
      </c>
      <c r="P93" s="7">
        <v>2</v>
      </c>
      <c r="Q93" s="7">
        <v>0</v>
      </c>
      <c r="R93" s="7">
        <v>0</v>
      </c>
      <c r="S93" s="7">
        <v>0</v>
      </c>
      <c r="T93" s="7">
        <v>4</v>
      </c>
      <c r="U93" s="7"/>
      <c r="V93" s="119"/>
    </row>
    <row r="94" spans="1:22" s="3" customFormat="1" ht="15">
      <c r="A94" s="140"/>
      <c r="B94" s="127">
        <v>19984</v>
      </c>
      <c r="C94" s="122" t="s">
        <v>354</v>
      </c>
      <c r="D94" s="123" t="s">
        <v>284</v>
      </c>
      <c r="E94" s="7">
        <f t="shared" si="2"/>
        <v>16</v>
      </c>
      <c r="F94" s="7">
        <f t="shared" si="3"/>
        <v>8</v>
      </c>
      <c r="G94" s="7">
        <v>2</v>
      </c>
      <c r="H94" s="7">
        <v>0</v>
      </c>
      <c r="I94" s="7">
        <v>2</v>
      </c>
      <c r="J94" s="7">
        <v>2</v>
      </c>
      <c r="K94" s="7">
        <v>0</v>
      </c>
      <c r="L94" s="7">
        <v>1</v>
      </c>
      <c r="M94" s="7">
        <v>2</v>
      </c>
      <c r="N94" s="7">
        <v>1</v>
      </c>
      <c r="O94" s="7">
        <v>0</v>
      </c>
      <c r="P94" s="7">
        <v>2</v>
      </c>
      <c r="Q94" s="7">
        <v>0</v>
      </c>
      <c r="R94" s="7">
        <v>0</v>
      </c>
      <c r="S94" s="7">
        <v>0</v>
      </c>
      <c r="T94" s="7">
        <v>4</v>
      </c>
      <c r="U94" s="7"/>
      <c r="V94" s="119"/>
    </row>
    <row r="95" spans="1:22" ht="15">
      <c r="A95" s="140"/>
      <c r="B95" s="127">
        <v>15815</v>
      </c>
      <c r="C95" s="122" t="s">
        <v>357</v>
      </c>
      <c r="D95" s="123" t="s">
        <v>285</v>
      </c>
      <c r="E95" s="7">
        <f t="shared" si="2"/>
        <v>0</v>
      </c>
      <c r="F95" s="7">
        <f t="shared" si="3"/>
        <v>0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119"/>
    </row>
    <row r="96" spans="1:28" s="2" customFormat="1" ht="15">
      <c r="A96" s="141"/>
      <c r="B96" s="131">
        <v>35933</v>
      </c>
      <c r="C96" s="132" t="s">
        <v>313</v>
      </c>
      <c r="D96" s="121" t="s">
        <v>286</v>
      </c>
      <c r="E96" s="6">
        <f t="shared" si="2"/>
        <v>0</v>
      </c>
      <c r="F96" s="6">
        <f t="shared" si="3"/>
        <v>0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119"/>
      <c r="W96" s="3"/>
      <c r="X96" s="3"/>
      <c r="Y96" s="3"/>
      <c r="Z96" s="3"/>
      <c r="AA96" s="3"/>
      <c r="AB96" s="3"/>
    </row>
    <row r="97" spans="3:22" ht="15">
      <c r="C97" s="120" t="s">
        <v>358</v>
      </c>
      <c r="D97" t="s">
        <v>7</v>
      </c>
      <c r="F97" s="5">
        <f>SUM(F3:F96)</f>
        <v>429</v>
      </c>
      <c r="G97" s="5">
        <f>SUM(G3:G96)</f>
        <v>56</v>
      </c>
      <c r="H97" s="5">
        <f aca="true" t="shared" si="4" ref="H97:S97">SUM(H3:H96)</f>
        <v>56</v>
      </c>
      <c r="I97" s="5">
        <f t="shared" si="4"/>
        <v>56</v>
      </c>
      <c r="J97" s="5">
        <f t="shared" si="4"/>
        <v>56</v>
      </c>
      <c r="K97" s="5">
        <f t="shared" si="4"/>
        <v>56</v>
      </c>
      <c r="L97" s="5">
        <f t="shared" si="4"/>
        <v>56</v>
      </c>
      <c r="M97" s="5">
        <f t="shared" si="4"/>
        <v>56</v>
      </c>
      <c r="N97" s="5">
        <f t="shared" si="4"/>
        <v>56</v>
      </c>
      <c r="O97" s="5">
        <f t="shared" si="4"/>
        <v>56</v>
      </c>
      <c r="P97" s="5">
        <f t="shared" si="4"/>
        <v>56</v>
      </c>
      <c r="Q97" s="5">
        <f t="shared" si="4"/>
        <v>48</v>
      </c>
      <c r="R97" s="5">
        <f t="shared" si="4"/>
        <v>56</v>
      </c>
      <c r="S97" s="5">
        <f t="shared" si="4"/>
        <v>56</v>
      </c>
      <c r="T97" s="5">
        <f>SUM(T3:T96)</f>
        <v>344</v>
      </c>
      <c r="V97" s="119"/>
    </row>
    <row r="98" spans="4:22" ht="15">
      <c r="D98" t="s">
        <v>374</v>
      </c>
      <c r="G98" s="5">
        <f>COUNTIF(G3:G96,"&gt;0")</f>
        <v>32</v>
      </c>
      <c r="H98" s="5">
        <f aca="true" t="shared" si="5" ref="H98:U98">COUNT(H3:H96)</f>
        <v>36</v>
      </c>
      <c r="I98" s="5">
        <f t="shared" si="5"/>
        <v>36</v>
      </c>
      <c r="J98" s="5">
        <f t="shared" si="5"/>
        <v>32</v>
      </c>
      <c r="K98" s="5">
        <f t="shared" si="5"/>
        <v>44</v>
      </c>
      <c r="L98" s="5">
        <f t="shared" si="5"/>
        <v>40</v>
      </c>
      <c r="M98" s="5">
        <f t="shared" si="5"/>
        <v>32</v>
      </c>
      <c r="N98" s="5">
        <f t="shared" si="5"/>
        <v>40</v>
      </c>
      <c r="O98" s="5">
        <f t="shared" si="5"/>
        <v>36</v>
      </c>
      <c r="P98" s="5">
        <f t="shared" si="5"/>
        <v>44</v>
      </c>
      <c r="Q98" s="5">
        <f t="shared" si="5"/>
        <v>41</v>
      </c>
      <c r="R98" s="5">
        <f t="shared" si="5"/>
        <v>36</v>
      </c>
      <c r="S98" s="5">
        <f t="shared" si="5"/>
        <v>36</v>
      </c>
      <c r="T98" s="5">
        <f t="shared" si="5"/>
        <v>24</v>
      </c>
      <c r="U98" s="5">
        <f t="shared" si="5"/>
        <v>12</v>
      </c>
      <c r="V98" s="119"/>
    </row>
    <row r="99" ht="15">
      <c r="V99" s="119"/>
    </row>
    <row r="100" ht="15">
      <c r="V100" s="119"/>
    </row>
    <row r="101" ht="15">
      <c r="V101" s="119"/>
    </row>
    <row r="102" ht="15">
      <c r="V102" s="119"/>
    </row>
    <row r="103" ht="15">
      <c r="V103" s="119"/>
    </row>
    <row r="104" ht="15">
      <c r="V104" s="119"/>
    </row>
    <row r="105" ht="15">
      <c r="V105" s="119"/>
    </row>
    <row r="106" ht="15">
      <c r="V106" s="119"/>
    </row>
    <row r="107" ht="15">
      <c r="V107" s="119">
        <v>12</v>
      </c>
    </row>
    <row r="108" ht="12.75">
      <c r="V108" s="117"/>
    </row>
  </sheetData>
  <sheetProtection/>
  <mergeCells count="15">
    <mergeCell ref="A71:A77"/>
    <mergeCell ref="A78:A83"/>
    <mergeCell ref="A90:A96"/>
    <mergeCell ref="A84:A89"/>
    <mergeCell ref="A3:A8"/>
    <mergeCell ref="A9:A16"/>
    <mergeCell ref="A17:A23"/>
    <mergeCell ref="A24:A32"/>
    <mergeCell ref="A58:A64"/>
    <mergeCell ref="A65:A70"/>
    <mergeCell ref="A33:A39"/>
    <mergeCell ref="A40:A44"/>
    <mergeCell ref="A45:A50"/>
    <mergeCell ref="A51:A57"/>
    <mergeCell ref="B1:W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zoomScale="70" zoomScaleNormal="70" zoomScalePageLayoutView="0" workbookViewId="0" topLeftCell="A1">
      <selection activeCell="O2" sqref="O2:P42"/>
    </sheetView>
  </sheetViews>
  <sheetFormatPr defaultColWidth="11.421875" defaultRowHeight="12.75"/>
  <cols>
    <col min="1" max="1" width="3.8515625" style="13" customWidth="1"/>
    <col min="2" max="2" width="8.8515625" style="13" customWidth="1"/>
    <col min="3" max="3" width="24.7109375" style="13" customWidth="1"/>
    <col min="4" max="4" width="10.7109375" style="13" customWidth="1"/>
    <col min="5" max="5" width="12.7109375" style="13" customWidth="1"/>
    <col min="6" max="6" width="0.2890625" style="13" hidden="1" customWidth="1"/>
    <col min="7" max="7" width="33.28125" style="13" customWidth="1"/>
    <col min="8" max="8" width="4.00390625" style="13" customWidth="1"/>
    <col min="9" max="9" width="9.57421875" style="13" customWidth="1"/>
    <col min="10" max="10" width="24.7109375" style="13" customWidth="1"/>
    <col min="11" max="11" width="10.7109375" style="13" customWidth="1"/>
    <col min="12" max="12" width="12.57421875" style="13" customWidth="1"/>
    <col min="13" max="13" width="31.57421875" style="66" customWidth="1"/>
    <col min="14" max="14" width="4.57421875" style="66" customWidth="1"/>
    <col min="15" max="15" width="8.7109375" style="13" customWidth="1"/>
    <col min="16" max="16" width="24.7109375" style="13" customWidth="1"/>
    <col min="17" max="17" width="12.00390625" style="13" customWidth="1"/>
    <col min="18" max="18" width="12.57421875" style="13" customWidth="1"/>
    <col min="19" max="19" width="31.57421875" style="13" customWidth="1"/>
    <col min="20" max="20" width="42.8515625" style="13" customWidth="1"/>
    <col min="21" max="16384" width="11.421875" style="13" customWidth="1"/>
  </cols>
  <sheetData>
    <row r="1" spans="1:19" ht="16.5" customHeight="1" thickBot="1">
      <c r="A1" s="8"/>
      <c r="B1" s="9" t="s">
        <v>8</v>
      </c>
      <c r="C1" s="10" t="s">
        <v>9</v>
      </c>
      <c r="D1" s="10"/>
      <c r="E1" s="10"/>
      <c r="F1" s="10"/>
      <c r="G1" s="11"/>
      <c r="H1" s="8"/>
      <c r="I1" s="9" t="s">
        <v>10</v>
      </c>
      <c r="J1" s="10" t="s">
        <v>11</v>
      </c>
      <c r="K1" s="10"/>
      <c r="L1" s="10"/>
      <c r="M1" s="11"/>
      <c r="N1" s="12"/>
      <c r="O1" s="9" t="s">
        <v>12</v>
      </c>
      <c r="P1" s="10" t="s">
        <v>13</v>
      </c>
      <c r="Q1" s="10"/>
      <c r="R1" s="10"/>
      <c r="S1" s="11"/>
    </row>
    <row r="2" spans="1:19" ht="16.5" customHeight="1">
      <c r="A2" s="8"/>
      <c r="B2" s="14">
        <v>25513</v>
      </c>
      <c r="C2" s="15" t="s">
        <v>14</v>
      </c>
      <c r="D2" s="16" t="s">
        <v>15</v>
      </c>
      <c r="E2" s="15">
        <v>90875118</v>
      </c>
      <c r="F2" s="15"/>
      <c r="G2" s="17" t="s">
        <v>16</v>
      </c>
      <c r="H2" s="8"/>
      <c r="I2" s="14">
        <v>39202</v>
      </c>
      <c r="J2" s="15" t="s">
        <v>17</v>
      </c>
      <c r="K2" s="16" t="s">
        <v>15</v>
      </c>
      <c r="L2" s="15">
        <v>91686007</v>
      </c>
      <c r="M2" s="17" t="s">
        <v>18</v>
      </c>
      <c r="N2" s="12"/>
      <c r="O2" s="18">
        <v>1961</v>
      </c>
      <c r="P2" s="19" t="s">
        <v>19</v>
      </c>
      <c r="Q2" s="20" t="s">
        <v>15</v>
      </c>
      <c r="R2" s="19">
        <v>90788780</v>
      </c>
      <c r="S2" s="21" t="s">
        <v>20</v>
      </c>
    </row>
    <row r="3" spans="1:19" ht="16.5" customHeight="1">
      <c r="A3" s="8"/>
      <c r="B3" s="22">
        <v>11875</v>
      </c>
      <c r="C3" s="23" t="s">
        <v>21</v>
      </c>
      <c r="D3" s="23"/>
      <c r="E3" s="23">
        <v>48202986</v>
      </c>
      <c r="F3" s="23"/>
      <c r="G3" s="24" t="s">
        <v>22</v>
      </c>
      <c r="H3" s="25"/>
      <c r="I3" s="22">
        <v>39201</v>
      </c>
      <c r="J3" s="23" t="s">
        <v>23</v>
      </c>
      <c r="K3" s="23"/>
      <c r="L3" s="23">
        <v>99624716</v>
      </c>
      <c r="M3" s="24" t="s">
        <v>24</v>
      </c>
      <c r="N3" s="26"/>
      <c r="O3" s="27">
        <v>1249</v>
      </c>
      <c r="P3" s="28" t="s">
        <v>25</v>
      </c>
      <c r="Q3" s="28"/>
      <c r="R3" s="28">
        <v>91147378</v>
      </c>
      <c r="S3" s="29" t="s">
        <v>26</v>
      </c>
    </row>
    <row r="4" spans="1:19" ht="16.5" customHeight="1">
      <c r="A4" s="8"/>
      <c r="B4" s="22">
        <v>40007</v>
      </c>
      <c r="C4" s="23" t="s">
        <v>27</v>
      </c>
      <c r="D4" s="23"/>
      <c r="E4" s="23">
        <v>93456343</v>
      </c>
      <c r="F4" s="23"/>
      <c r="G4" s="24" t="s">
        <v>28</v>
      </c>
      <c r="H4" s="25"/>
      <c r="I4" s="22">
        <v>40006</v>
      </c>
      <c r="J4" s="23" t="s">
        <v>29</v>
      </c>
      <c r="K4" s="23"/>
      <c r="L4" s="23">
        <v>40628285</v>
      </c>
      <c r="M4" s="30" t="s">
        <v>30</v>
      </c>
      <c r="N4" s="26"/>
      <c r="O4" s="27">
        <v>12124</v>
      </c>
      <c r="P4" s="28" t="s">
        <v>31</v>
      </c>
      <c r="Q4" s="28"/>
      <c r="R4" s="28">
        <v>93057316</v>
      </c>
      <c r="S4" s="29" t="s">
        <v>32</v>
      </c>
    </row>
    <row r="5" spans="1:19" ht="16.5" customHeight="1">
      <c r="A5" s="8"/>
      <c r="B5" s="22">
        <v>39199</v>
      </c>
      <c r="C5" s="23" t="s">
        <v>33</v>
      </c>
      <c r="D5" s="23"/>
      <c r="E5" s="23">
        <v>41501607</v>
      </c>
      <c r="F5" s="23"/>
      <c r="G5" s="30" t="s">
        <v>34</v>
      </c>
      <c r="H5" s="25"/>
      <c r="I5" s="22">
        <v>18095</v>
      </c>
      <c r="J5" s="23" t="s">
        <v>35</v>
      </c>
      <c r="K5" s="23"/>
      <c r="L5" s="23">
        <v>99286622</v>
      </c>
      <c r="M5" s="24" t="s">
        <v>36</v>
      </c>
      <c r="N5" s="31"/>
      <c r="O5" s="27">
        <v>6311</v>
      </c>
      <c r="P5" s="28" t="s">
        <v>37</v>
      </c>
      <c r="Q5" s="28"/>
      <c r="R5" s="28">
        <v>95197206</v>
      </c>
      <c r="S5" s="32" t="s">
        <v>38</v>
      </c>
    </row>
    <row r="6" spans="1:19" ht="16.5" customHeight="1">
      <c r="A6" s="8"/>
      <c r="B6" s="22">
        <v>39200</v>
      </c>
      <c r="C6" s="23" t="s">
        <v>39</v>
      </c>
      <c r="D6" s="23"/>
      <c r="E6" s="23">
        <v>41222999</v>
      </c>
      <c r="F6" s="23"/>
      <c r="G6" s="30" t="s">
        <v>40</v>
      </c>
      <c r="H6" s="33"/>
      <c r="I6" s="22">
        <v>31226</v>
      </c>
      <c r="J6" s="23" t="s">
        <v>41</v>
      </c>
      <c r="K6" s="23"/>
      <c r="L6" s="23">
        <v>97616607</v>
      </c>
      <c r="M6" s="30" t="s">
        <v>42</v>
      </c>
      <c r="N6" s="26"/>
      <c r="O6" s="27">
        <v>17642</v>
      </c>
      <c r="P6" s="28" t="s">
        <v>43</v>
      </c>
      <c r="Q6" s="28"/>
      <c r="R6" s="28">
        <v>92854804</v>
      </c>
      <c r="S6" s="32" t="s">
        <v>44</v>
      </c>
    </row>
    <row r="7" spans="1:19" ht="16.5" customHeight="1">
      <c r="A7" s="8"/>
      <c r="B7" s="22">
        <v>36584</v>
      </c>
      <c r="C7" s="23" t="s">
        <v>45</v>
      </c>
      <c r="D7" s="23"/>
      <c r="E7" s="23">
        <v>91176909</v>
      </c>
      <c r="F7" s="23"/>
      <c r="G7" s="34"/>
      <c r="H7" s="8"/>
      <c r="I7" s="22">
        <v>23386</v>
      </c>
      <c r="J7" s="23" t="s">
        <v>46</v>
      </c>
      <c r="K7" s="23"/>
      <c r="L7" s="23">
        <v>90554538</v>
      </c>
      <c r="M7" s="30" t="s">
        <v>47</v>
      </c>
      <c r="N7" s="31"/>
      <c r="O7" s="27">
        <v>13848</v>
      </c>
      <c r="P7" s="28" t="s">
        <v>48</v>
      </c>
      <c r="Q7" s="28"/>
      <c r="R7" s="28">
        <v>99575910</v>
      </c>
      <c r="S7" s="32" t="s">
        <v>49</v>
      </c>
    </row>
    <row r="8" spans="1:19" ht="16.5" customHeight="1" thickBot="1">
      <c r="A8" s="8"/>
      <c r="B8" s="35"/>
      <c r="C8" s="36"/>
      <c r="D8" s="36"/>
      <c r="E8" s="36"/>
      <c r="F8" s="36"/>
      <c r="G8" s="37"/>
      <c r="H8" s="8"/>
      <c r="I8" s="35">
        <v>31102</v>
      </c>
      <c r="J8" s="36" t="s">
        <v>50</v>
      </c>
      <c r="K8" s="36"/>
      <c r="L8" s="36">
        <v>46132867</v>
      </c>
      <c r="M8" s="38" t="s">
        <v>51</v>
      </c>
      <c r="N8" s="31"/>
      <c r="O8" s="39"/>
      <c r="P8" s="40"/>
      <c r="Q8" s="40"/>
      <c r="R8" s="40"/>
      <c r="S8" s="41"/>
    </row>
    <row r="9" spans="1:19" ht="16.5" customHeight="1">
      <c r="A9" s="8"/>
      <c r="B9" s="42"/>
      <c r="C9" s="43"/>
      <c r="D9" s="43"/>
      <c r="E9" s="43"/>
      <c r="F9" s="43"/>
      <c r="G9" s="11"/>
      <c r="H9" s="8"/>
      <c r="I9" s="42"/>
      <c r="J9" s="43"/>
      <c r="K9" s="43"/>
      <c r="L9" s="43"/>
      <c r="M9" s="11"/>
      <c r="N9" s="26"/>
      <c r="O9" s="42"/>
      <c r="P9" s="43"/>
      <c r="Q9" s="43"/>
      <c r="R9" s="43"/>
      <c r="S9" s="11"/>
    </row>
    <row r="10" spans="1:19" ht="16.5" customHeight="1" thickBot="1">
      <c r="A10" s="8"/>
      <c r="B10" s="9" t="s">
        <v>52</v>
      </c>
      <c r="C10" s="10" t="s">
        <v>53</v>
      </c>
      <c r="D10" s="10"/>
      <c r="E10" s="10"/>
      <c r="F10" s="10"/>
      <c r="G10" s="11"/>
      <c r="H10" s="8"/>
      <c r="I10" s="9" t="s">
        <v>54</v>
      </c>
      <c r="J10" s="10" t="s">
        <v>55</v>
      </c>
      <c r="K10" s="10"/>
      <c r="L10" s="10"/>
      <c r="M10" s="11"/>
      <c r="N10" s="12"/>
      <c r="O10" s="9" t="s">
        <v>56</v>
      </c>
      <c r="P10" s="10" t="s">
        <v>57</v>
      </c>
      <c r="Q10" s="10"/>
      <c r="R10" s="10"/>
      <c r="S10" s="11"/>
    </row>
    <row r="11" spans="1:19" s="50" customFormat="1" ht="16.5" customHeight="1">
      <c r="A11" s="44"/>
      <c r="B11" s="18">
        <v>17426</v>
      </c>
      <c r="C11" s="19" t="s">
        <v>58</v>
      </c>
      <c r="D11" s="20" t="s">
        <v>15</v>
      </c>
      <c r="E11" s="19">
        <v>91140106</v>
      </c>
      <c r="F11" s="19"/>
      <c r="G11" s="45" t="s">
        <v>59</v>
      </c>
      <c r="H11" s="44"/>
      <c r="I11" s="18">
        <v>32402</v>
      </c>
      <c r="J11" s="19" t="s">
        <v>60</v>
      </c>
      <c r="K11" s="20" t="s">
        <v>15</v>
      </c>
      <c r="L11" s="19">
        <v>47705570</v>
      </c>
      <c r="M11" s="21"/>
      <c r="N11" s="12"/>
      <c r="O11" s="46">
        <v>4175</v>
      </c>
      <c r="P11" s="47" t="s">
        <v>61</v>
      </c>
      <c r="Q11" s="48" t="s">
        <v>15</v>
      </c>
      <c r="R11" s="47">
        <v>99380806</v>
      </c>
      <c r="S11" s="49"/>
    </row>
    <row r="12" spans="1:19" ht="16.5" customHeight="1">
      <c r="A12" s="8"/>
      <c r="B12" s="27">
        <v>6932</v>
      </c>
      <c r="C12" s="28" t="s">
        <v>62</v>
      </c>
      <c r="D12" s="28"/>
      <c r="E12" s="28">
        <v>92263102</v>
      </c>
      <c r="F12" s="28"/>
      <c r="G12" s="29" t="s">
        <v>63</v>
      </c>
      <c r="H12" s="8"/>
      <c r="I12" s="27">
        <v>9367</v>
      </c>
      <c r="J12" s="28" t="s">
        <v>64</v>
      </c>
      <c r="K12" s="51"/>
      <c r="L12" s="28">
        <v>41613424</v>
      </c>
      <c r="M12" s="29" t="s">
        <v>65</v>
      </c>
      <c r="N12" s="52"/>
      <c r="O12" s="53">
        <v>1960</v>
      </c>
      <c r="P12" s="54" t="s">
        <v>66</v>
      </c>
      <c r="Q12" s="54"/>
      <c r="R12" s="54"/>
      <c r="S12" s="55"/>
    </row>
    <row r="13" spans="1:19" ht="16.5" customHeight="1">
      <c r="A13" s="8"/>
      <c r="B13" s="27">
        <v>5822</v>
      </c>
      <c r="C13" s="28" t="s">
        <v>67</v>
      </c>
      <c r="D13" s="28"/>
      <c r="E13" s="28">
        <v>90129288</v>
      </c>
      <c r="F13" s="28"/>
      <c r="G13" s="56"/>
      <c r="H13" s="8"/>
      <c r="I13" s="27">
        <v>8098</v>
      </c>
      <c r="J13" s="28" t="s">
        <v>68</v>
      </c>
      <c r="K13" s="28"/>
      <c r="L13" s="28">
        <v>33051534</v>
      </c>
      <c r="M13" s="29"/>
      <c r="N13" s="52"/>
      <c r="O13" s="53">
        <v>13886</v>
      </c>
      <c r="P13" s="54" t="s">
        <v>69</v>
      </c>
      <c r="Q13" s="54"/>
      <c r="R13" s="54">
        <v>46922018</v>
      </c>
      <c r="S13" s="57" t="s">
        <v>70</v>
      </c>
    </row>
    <row r="14" spans="1:19" ht="16.5" customHeight="1">
      <c r="A14" s="8"/>
      <c r="B14" s="27">
        <v>40008</v>
      </c>
      <c r="C14" s="28" t="s">
        <v>71</v>
      </c>
      <c r="D14" s="28"/>
      <c r="E14" s="28">
        <v>90202100</v>
      </c>
      <c r="F14" s="28"/>
      <c r="G14" s="29" t="s">
        <v>72</v>
      </c>
      <c r="H14" s="8"/>
      <c r="I14" s="27">
        <v>13600</v>
      </c>
      <c r="J14" s="28" t="s">
        <v>73</v>
      </c>
      <c r="K14" s="28"/>
      <c r="L14" s="28">
        <v>97974344</v>
      </c>
      <c r="M14" s="58"/>
      <c r="N14" s="52"/>
      <c r="O14" s="53">
        <v>4150</v>
      </c>
      <c r="P14" s="54" t="s">
        <v>74</v>
      </c>
      <c r="Q14" s="54"/>
      <c r="R14" s="54">
        <v>45608435</v>
      </c>
      <c r="S14" s="55" t="s">
        <v>75</v>
      </c>
    </row>
    <row r="15" spans="1:19" s="60" customFormat="1" ht="16.5" customHeight="1" thickBot="1">
      <c r="A15" s="11"/>
      <c r="B15" s="27">
        <v>37533</v>
      </c>
      <c r="C15" s="28" t="s">
        <v>76</v>
      </c>
      <c r="D15" s="28"/>
      <c r="E15" s="28">
        <v>92827163</v>
      </c>
      <c r="F15" s="28"/>
      <c r="G15" s="29" t="s">
        <v>77</v>
      </c>
      <c r="H15" s="11"/>
      <c r="I15" s="39">
        <v>10594</v>
      </c>
      <c r="J15" s="40" t="s">
        <v>78</v>
      </c>
      <c r="K15" s="40"/>
      <c r="L15" s="40">
        <v>41266503</v>
      </c>
      <c r="M15" s="41" t="s">
        <v>79</v>
      </c>
      <c r="N15" s="59"/>
      <c r="O15" s="53">
        <v>5867</v>
      </c>
      <c r="P15" s="54" t="s">
        <v>80</v>
      </c>
      <c r="Q15" s="54"/>
      <c r="R15" s="54">
        <v>95032141</v>
      </c>
      <c r="S15" s="55" t="s">
        <v>81</v>
      </c>
    </row>
    <row r="16" spans="1:19" ht="16.5" customHeight="1" thickBot="1">
      <c r="A16" s="8"/>
      <c r="B16" s="27">
        <v>25515</v>
      </c>
      <c r="C16" s="28" t="s">
        <v>82</v>
      </c>
      <c r="D16" s="28"/>
      <c r="E16" s="28">
        <v>91327235</v>
      </c>
      <c r="F16" s="28"/>
      <c r="G16" s="29" t="s">
        <v>83</v>
      </c>
      <c r="H16" s="8"/>
      <c r="I16" s="8"/>
      <c r="J16" s="8"/>
      <c r="K16" s="8"/>
      <c r="L16" s="8"/>
      <c r="M16" s="8"/>
      <c r="N16" s="61"/>
      <c r="O16" s="62">
        <v>10437</v>
      </c>
      <c r="P16" s="63" t="s">
        <v>84</v>
      </c>
      <c r="Q16" s="63"/>
      <c r="R16" s="63">
        <v>33399188</v>
      </c>
      <c r="S16" s="64"/>
    </row>
    <row r="17" spans="1:19" ht="16.5" customHeight="1" thickBot="1">
      <c r="A17" s="8"/>
      <c r="B17" s="39">
        <v>11281</v>
      </c>
      <c r="C17" s="40" t="s">
        <v>85</v>
      </c>
      <c r="D17" s="40"/>
      <c r="E17" s="40">
        <v>90153223</v>
      </c>
      <c r="F17" s="40"/>
      <c r="G17" s="65" t="s">
        <v>86</v>
      </c>
      <c r="H17" s="8"/>
      <c r="O17" s="67"/>
      <c r="P17" s="68"/>
      <c r="Q17" s="68"/>
      <c r="R17" s="68"/>
      <c r="S17" s="69"/>
    </row>
    <row r="18" spans="1:19" ht="16.5" customHeight="1" thickBot="1">
      <c r="A18" s="66"/>
      <c r="B18" s="67"/>
      <c r="C18" s="68"/>
      <c r="D18" s="68"/>
      <c r="E18" s="68"/>
      <c r="F18" s="68"/>
      <c r="G18" s="69"/>
      <c r="H18" s="66"/>
      <c r="I18" s="9" t="s">
        <v>87</v>
      </c>
      <c r="J18" s="10" t="s">
        <v>88</v>
      </c>
      <c r="K18" s="10"/>
      <c r="L18" s="10"/>
      <c r="M18" s="11"/>
      <c r="N18" s="12"/>
      <c r="O18" s="9" t="s">
        <v>89</v>
      </c>
      <c r="P18" s="10" t="s">
        <v>90</v>
      </c>
      <c r="Q18" s="10"/>
      <c r="R18" s="10"/>
      <c r="S18" s="11"/>
    </row>
    <row r="19" spans="1:19" ht="16.5" customHeight="1" thickBot="1">
      <c r="A19" s="8"/>
      <c r="B19" s="9" t="s">
        <v>91</v>
      </c>
      <c r="C19" s="10" t="s">
        <v>92</v>
      </c>
      <c r="D19" s="10"/>
      <c r="E19" s="10"/>
      <c r="F19" s="10"/>
      <c r="G19" s="11"/>
      <c r="H19" s="8"/>
      <c r="I19" s="46">
        <v>11911</v>
      </c>
      <c r="J19" s="47" t="s">
        <v>93</v>
      </c>
      <c r="K19" s="48" t="s">
        <v>15</v>
      </c>
      <c r="L19" s="47">
        <v>90194502</v>
      </c>
      <c r="M19" s="70" t="s">
        <v>94</v>
      </c>
      <c r="N19" s="71"/>
      <c r="O19" s="14">
        <v>5185</v>
      </c>
      <c r="P19" s="15" t="s">
        <v>95</v>
      </c>
      <c r="Q19" s="16" t="s">
        <v>15</v>
      </c>
      <c r="R19" s="15">
        <v>92428285</v>
      </c>
      <c r="S19" s="72" t="s">
        <v>96</v>
      </c>
    </row>
    <row r="20" spans="1:19" ht="16.5" customHeight="1">
      <c r="A20" s="8"/>
      <c r="B20" s="46">
        <v>17429</v>
      </c>
      <c r="C20" s="47" t="s">
        <v>97</v>
      </c>
      <c r="D20" s="48" t="s">
        <v>15</v>
      </c>
      <c r="E20" s="47">
        <v>92221435</v>
      </c>
      <c r="F20" s="73"/>
      <c r="G20" s="70" t="s">
        <v>98</v>
      </c>
      <c r="H20" s="8"/>
      <c r="I20" s="53">
        <v>859</v>
      </c>
      <c r="J20" s="54" t="s">
        <v>99</v>
      </c>
      <c r="K20" s="54"/>
      <c r="L20" s="54">
        <v>90847401</v>
      </c>
      <c r="M20" s="55" t="s">
        <v>100</v>
      </c>
      <c r="N20" s="52"/>
      <c r="O20" s="22">
        <v>9675</v>
      </c>
      <c r="P20" s="23" t="s">
        <v>101</v>
      </c>
      <c r="Q20" s="23"/>
      <c r="R20" s="23">
        <v>90656608</v>
      </c>
      <c r="S20" s="74" t="s">
        <v>102</v>
      </c>
    </row>
    <row r="21" spans="1:19" ht="16.5" customHeight="1">
      <c r="A21" s="8"/>
      <c r="B21" s="53">
        <v>40010</v>
      </c>
      <c r="C21" s="54" t="s">
        <v>103</v>
      </c>
      <c r="D21" s="54"/>
      <c r="E21" s="54">
        <v>90869953</v>
      </c>
      <c r="F21" s="75"/>
      <c r="G21" s="55" t="s">
        <v>104</v>
      </c>
      <c r="H21" s="8"/>
      <c r="I21" s="53">
        <v>7894</v>
      </c>
      <c r="J21" s="54" t="s">
        <v>105</v>
      </c>
      <c r="K21" s="54"/>
      <c r="L21" s="54">
        <v>97679270</v>
      </c>
      <c r="M21" s="55" t="s">
        <v>106</v>
      </c>
      <c r="N21" s="52"/>
      <c r="O21" s="22">
        <v>24964</v>
      </c>
      <c r="P21" s="23" t="s">
        <v>107</v>
      </c>
      <c r="Q21" s="23"/>
      <c r="R21" s="23">
        <v>92405916</v>
      </c>
      <c r="S21" s="74" t="s">
        <v>108</v>
      </c>
    </row>
    <row r="22" spans="1:19" ht="16.5" customHeight="1">
      <c r="A22" s="8"/>
      <c r="B22" s="53">
        <v>20311</v>
      </c>
      <c r="C22" s="54" t="s">
        <v>109</v>
      </c>
      <c r="D22" s="54"/>
      <c r="E22" s="54">
        <v>93664486</v>
      </c>
      <c r="F22" s="75"/>
      <c r="G22" s="55" t="s">
        <v>110</v>
      </c>
      <c r="H22" s="8"/>
      <c r="I22" s="53">
        <v>11856</v>
      </c>
      <c r="J22" s="54" t="s">
        <v>111</v>
      </c>
      <c r="K22" s="54"/>
      <c r="L22" s="54">
        <v>92282468</v>
      </c>
      <c r="M22" s="76"/>
      <c r="N22" s="59"/>
      <c r="O22" s="22">
        <v>12033</v>
      </c>
      <c r="P22" s="23" t="s">
        <v>112</v>
      </c>
      <c r="Q22" s="23"/>
      <c r="R22" s="23">
        <v>91651236</v>
      </c>
      <c r="S22" s="77" t="s">
        <v>113</v>
      </c>
    </row>
    <row r="23" spans="1:19" ht="16.5" customHeight="1" thickBot="1">
      <c r="A23" s="8"/>
      <c r="B23" s="53">
        <v>40029</v>
      </c>
      <c r="C23" s="54" t="s">
        <v>114</v>
      </c>
      <c r="D23" s="54"/>
      <c r="E23" s="54">
        <v>45092672</v>
      </c>
      <c r="F23" s="75"/>
      <c r="G23" s="57" t="s">
        <v>115</v>
      </c>
      <c r="H23" s="8"/>
      <c r="I23" s="62"/>
      <c r="J23" s="63"/>
      <c r="K23" s="63"/>
      <c r="L23" s="63"/>
      <c r="M23" s="78"/>
      <c r="N23" s="68"/>
      <c r="O23" s="22">
        <v>11211</v>
      </c>
      <c r="P23" s="23" t="s">
        <v>116</v>
      </c>
      <c r="Q23" s="23"/>
      <c r="R23" s="23"/>
      <c r="S23" s="79"/>
    </row>
    <row r="24" spans="1:19" ht="16.5" customHeight="1" thickBot="1">
      <c r="A24" s="8"/>
      <c r="B24" s="53">
        <v>40009</v>
      </c>
      <c r="C24" s="54" t="s">
        <v>117</v>
      </c>
      <c r="D24" s="54"/>
      <c r="E24" s="54">
        <v>46842441</v>
      </c>
      <c r="F24" s="75"/>
      <c r="G24" s="55" t="s">
        <v>118</v>
      </c>
      <c r="H24" s="8"/>
      <c r="I24" s="67"/>
      <c r="J24" s="68"/>
      <c r="K24" s="68"/>
      <c r="L24" s="68"/>
      <c r="M24" s="68"/>
      <c r="N24" s="61"/>
      <c r="O24" s="35">
        <v>20083</v>
      </c>
      <c r="P24" s="36" t="s">
        <v>119</v>
      </c>
      <c r="Q24" s="36"/>
      <c r="R24" s="36">
        <v>97087346</v>
      </c>
      <c r="S24" s="38" t="s">
        <v>120</v>
      </c>
    </row>
    <row r="25" spans="1:19" ht="16.5" customHeight="1">
      <c r="A25" s="8"/>
      <c r="B25" s="53">
        <v>20912</v>
      </c>
      <c r="C25" s="54" t="s">
        <v>121</v>
      </c>
      <c r="D25" s="54"/>
      <c r="E25" s="54">
        <v>47651513</v>
      </c>
      <c r="F25" s="75"/>
      <c r="G25" s="55" t="s">
        <v>122</v>
      </c>
      <c r="H25" s="8"/>
      <c r="I25" s="8"/>
      <c r="J25" s="8"/>
      <c r="K25" s="8"/>
      <c r="L25" s="8"/>
      <c r="N25" s="61"/>
      <c r="O25" s="8"/>
      <c r="P25" s="8"/>
      <c r="Q25" s="8"/>
      <c r="R25" s="8"/>
      <c r="S25" s="8"/>
    </row>
    <row r="26" spans="1:19" ht="16.5" customHeight="1" thickBot="1">
      <c r="A26" s="8"/>
      <c r="B26" s="80">
        <v>40035</v>
      </c>
      <c r="C26" s="63" t="s">
        <v>123</v>
      </c>
      <c r="D26" s="63"/>
      <c r="E26" s="63">
        <v>33124278</v>
      </c>
      <c r="F26" s="81"/>
      <c r="G26" s="82"/>
      <c r="H26" s="8"/>
      <c r="I26" s="9" t="s">
        <v>124</v>
      </c>
      <c r="J26" s="10" t="s">
        <v>125</v>
      </c>
      <c r="K26" s="10"/>
      <c r="L26" s="10"/>
      <c r="M26" s="11"/>
      <c r="N26" s="61"/>
      <c r="O26" s="83" t="s">
        <v>126</v>
      </c>
      <c r="P26" s="84" t="s">
        <v>127</v>
      </c>
      <c r="Q26" s="8"/>
      <c r="R26" s="8"/>
      <c r="S26" s="8"/>
    </row>
    <row r="27" spans="1:19" ht="16.5" customHeight="1">
      <c r="A27" s="8"/>
      <c r="B27" s="42"/>
      <c r="C27" s="43"/>
      <c r="D27" s="43"/>
      <c r="E27" s="43"/>
      <c r="F27" s="43"/>
      <c r="G27" s="11"/>
      <c r="H27" s="8"/>
      <c r="I27" s="85">
        <v>23416</v>
      </c>
      <c r="J27" s="86" t="s">
        <v>128</v>
      </c>
      <c r="K27" s="87" t="s">
        <v>15</v>
      </c>
      <c r="L27" s="86">
        <v>48115157</v>
      </c>
      <c r="M27" s="88" t="s">
        <v>129</v>
      </c>
      <c r="N27" s="12"/>
      <c r="O27" s="85">
        <v>7710</v>
      </c>
      <c r="P27" s="86" t="s">
        <v>130</v>
      </c>
      <c r="Q27" s="87" t="s">
        <v>15</v>
      </c>
      <c r="R27" s="86">
        <v>92018804</v>
      </c>
      <c r="S27" s="89" t="s">
        <v>131</v>
      </c>
    </row>
    <row r="28" spans="1:19" ht="16.5" customHeight="1" thickBot="1">
      <c r="A28" s="8"/>
      <c r="B28" s="9" t="s">
        <v>132</v>
      </c>
      <c r="C28" s="10" t="s">
        <v>133</v>
      </c>
      <c r="D28" s="10"/>
      <c r="E28" s="10"/>
      <c r="F28" s="10"/>
      <c r="G28" s="11"/>
      <c r="H28" s="8"/>
      <c r="I28" s="90">
        <v>11578</v>
      </c>
      <c r="J28" s="91" t="s">
        <v>134</v>
      </c>
      <c r="K28" s="91"/>
      <c r="L28" s="91">
        <v>93411097</v>
      </c>
      <c r="M28" s="92" t="s">
        <v>135</v>
      </c>
      <c r="N28" s="12"/>
      <c r="O28" s="90">
        <v>13306</v>
      </c>
      <c r="P28" s="91" t="s">
        <v>136</v>
      </c>
      <c r="Q28" s="91"/>
      <c r="R28" s="91">
        <v>48252635</v>
      </c>
      <c r="S28" s="92" t="s">
        <v>137</v>
      </c>
    </row>
    <row r="29" spans="1:19" ht="16.5" customHeight="1">
      <c r="A29" s="8"/>
      <c r="B29" s="85">
        <v>10517</v>
      </c>
      <c r="C29" s="86" t="s">
        <v>138</v>
      </c>
      <c r="D29" s="87" t="s">
        <v>15</v>
      </c>
      <c r="E29" s="86">
        <v>91350748</v>
      </c>
      <c r="F29" s="86"/>
      <c r="G29" s="89" t="s">
        <v>139</v>
      </c>
      <c r="H29" s="8"/>
      <c r="I29" s="90">
        <v>12166</v>
      </c>
      <c r="J29" s="91" t="s">
        <v>140</v>
      </c>
      <c r="K29" s="91"/>
      <c r="L29" s="91">
        <v>91758690</v>
      </c>
      <c r="M29" s="93"/>
      <c r="N29" s="61"/>
      <c r="O29" s="90">
        <v>17591</v>
      </c>
      <c r="P29" s="91" t="s">
        <v>141</v>
      </c>
      <c r="Q29" s="91"/>
      <c r="R29" s="91">
        <v>48164072</v>
      </c>
      <c r="S29" s="92" t="s">
        <v>142</v>
      </c>
    </row>
    <row r="30" spans="1:19" ht="16.5" customHeight="1">
      <c r="A30" s="8"/>
      <c r="B30" s="90">
        <v>4826</v>
      </c>
      <c r="C30" s="91" t="s">
        <v>143</v>
      </c>
      <c r="D30" s="91"/>
      <c r="E30" s="91">
        <v>98896663</v>
      </c>
      <c r="F30" s="91"/>
      <c r="G30" s="93"/>
      <c r="H30" s="8"/>
      <c r="I30" s="90">
        <v>34685</v>
      </c>
      <c r="J30" s="91" t="s">
        <v>144</v>
      </c>
      <c r="K30" s="91"/>
      <c r="L30" s="91">
        <v>94208979</v>
      </c>
      <c r="M30" s="92" t="s">
        <v>145</v>
      </c>
      <c r="N30" s="52"/>
      <c r="O30" s="90">
        <v>28326</v>
      </c>
      <c r="P30" s="91" t="s">
        <v>146</v>
      </c>
      <c r="Q30" s="91"/>
      <c r="R30" s="91"/>
      <c r="S30" s="94" t="s">
        <v>147</v>
      </c>
    </row>
    <row r="31" spans="1:19" ht="16.5" customHeight="1">
      <c r="A31" s="8"/>
      <c r="B31" s="90">
        <v>12017</v>
      </c>
      <c r="C31" s="91" t="s">
        <v>148</v>
      </c>
      <c r="D31" s="91"/>
      <c r="E31" s="91">
        <v>91542724</v>
      </c>
      <c r="F31" s="91"/>
      <c r="G31" s="92" t="s">
        <v>149</v>
      </c>
      <c r="H31" s="8"/>
      <c r="I31" s="90">
        <v>4879</v>
      </c>
      <c r="J31" s="91" t="s">
        <v>150</v>
      </c>
      <c r="K31" s="91"/>
      <c r="L31" s="91">
        <v>90863535</v>
      </c>
      <c r="M31" s="92" t="s">
        <v>151</v>
      </c>
      <c r="N31" s="61"/>
      <c r="O31" s="90">
        <v>32804</v>
      </c>
      <c r="P31" s="91" t="s">
        <v>152</v>
      </c>
      <c r="Q31" s="91"/>
      <c r="R31" s="91">
        <v>33332167</v>
      </c>
      <c r="S31" s="94" t="s">
        <v>153</v>
      </c>
    </row>
    <row r="32" spans="1:19" ht="16.5" customHeight="1">
      <c r="A32" s="8"/>
      <c r="B32" s="90">
        <v>24267</v>
      </c>
      <c r="C32" s="91" t="s">
        <v>154</v>
      </c>
      <c r="D32" s="91"/>
      <c r="E32" s="91">
        <v>93221919</v>
      </c>
      <c r="F32" s="91"/>
      <c r="G32" s="92" t="s">
        <v>155</v>
      </c>
      <c r="H32" s="8"/>
      <c r="I32" s="90">
        <v>19972</v>
      </c>
      <c r="J32" s="91" t="s">
        <v>156</v>
      </c>
      <c r="K32" s="91"/>
      <c r="L32" s="91">
        <v>95814213</v>
      </c>
      <c r="M32" s="92" t="s">
        <v>157</v>
      </c>
      <c r="N32" s="52"/>
      <c r="O32" s="90"/>
      <c r="P32" s="91"/>
      <c r="Q32" s="91"/>
      <c r="R32" s="91"/>
      <c r="S32" s="94"/>
    </row>
    <row r="33" spans="1:19" ht="16.5" customHeight="1" thickBot="1">
      <c r="A33" s="8"/>
      <c r="B33" s="90">
        <v>7405</v>
      </c>
      <c r="C33" s="91" t="s">
        <v>158</v>
      </c>
      <c r="D33" s="91"/>
      <c r="E33" s="91">
        <v>91701616</v>
      </c>
      <c r="F33" s="91"/>
      <c r="G33" s="93"/>
      <c r="H33" s="8"/>
      <c r="I33" s="95"/>
      <c r="J33" s="96"/>
      <c r="K33" s="96"/>
      <c r="L33" s="96"/>
      <c r="M33" s="97"/>
      <c r="N33" s="52"/>
      <c r="O33" s="95"/>
      <c r="P33" s="96"/>
      <c r="Q33" s="96"/>
      <c r="R33" s="96"/>
      <c r="S33" s="98"/>
    </row>
    <row r="34" spans="1:19" ht="16.5" customHeight="1">
      <c r="A34" s="8"/>
      <c r="B34" s="90">
        <v>23531</v>
      </c>
      <c r="C34" s="91" t="s">
        <v>159</v>
      </c>
      <c r="D34" s="91"/>
      <c r="E34" s="91">
        <v>94824840</v>
      </c>
      <c r="F34" s="91"/>
      <c r="G34" s="93"/>
      <c r="H34" s="8"/>
      <c r="I34" s="8"/>
      <c r="J34" s="8"/>
      <c r="K34" s="8"/>
      <c r="L34" s="8"/>
      <c r="N34" s="52"/>
      <c r="O34" s="8"/>
      <c r="P34" s="8"/>
      <c r="Q34" s="8"/>
      <c r="R34" s="8"/>
      <c r="S34" s="8"/>
    </row>
    <row r="35" spans="1:19" ht="16.5" customHeight="1" thickBot="1">
      <c r="A35" s="8"/>
      <c r="B35" s="90">
        <v>20305</v>
      </c>
      <c r="C35" s="91" t="s">
        <v>160</v>
      </c>
      <c r="D35" s="91"/>
      <c r="E35" s="91"/>
      <c r="F35" s="91"/>
      <c r="G35" s="93"/>
      <c r="H35" s="8"/>
      <c r="I35" s="9" t="s">
        <v>161</v>
      </c>
      <c r="J35" s="10" t="s">
        <v>162</v>
      </c>
      <c r="K35" s="10"/>
      <c r="L35" s="10"/>
      <c r="M35" s="11"/>
      <c r="N35" s="69"/>
      <c r="O35" s="9" t="s">
        <v>163</v>
      </c>
      <c r="P35" s="10" t="s">
        <v>164</v>
      </c>
      <c r="Q35" s="10"/>
      <c r="R35" s="10"/>
      <c r="S35" s="11"/>
    </row>
    <row r="36" spans="1:19" ht="16.5" customHeight="1" thickBot="1">
      <c r="A36" s="8"/>
      <c r="B36" s="99">
        <v>12766</v>
      </c>
      <c r="C36" s="96" t="s">
        <v>165</v>
      </c>
      <c r="D36" s="96"/>
      <c r="E36" s="96">
        <v>99624794</v>
      </c>
      <c r="F36" s="96"/>
      <c r="G36" s="97" t="s">
        <v>166</v>
      </c>
      <c r="H36" s="8"/>
      <c r="I36" s="14">
        <v>5535</v>
      </c>
      <c r="J36" s="15" t="s">
        <v>167</v>
      </c>
      <c r="K36" s="16" t="s">
        <v>15</v>
      </c>
      <c r="L36" s="15">
        <v>90989218</v>
      </c>
      <c r="M36" s="72" t="s">
        <v>168</v>
      </c>
      <c r="N36" s="69"/>
      <c r="O36" s="100">
        <v>19989</v>
      </c>
      <c r="P36" s="101" t="s">
        <v>169</v>
      </c>
      <c r="Q36" s="102" t="s">
        <v>15</v>
      </c>
      <c r="R36" s="101">
        <v>97086710</v>
      </c>
      <c r="S36" s="103" t="s">
        <v>170</v>
      </c>
    </row>
    <row r="37" spans="1:19" ht="16.5" customHeight="1">
      <c r="A37" s="8"/>
      <c r="B37" s="42"/>
      <c r="C37" s="43"/>
      <c r="D37" s="43"/>
      <c r="E37" s="43"/>
      <c r="F37" s="43"/>
      <c r="G37" s="11"/>
      <c r="H37" s="8"/>
      <c r="I37" s="22">
        <v>4467</v>
      </c>
      <c r="J37" s="23" t="s">
        <v>171</v>
      </c>
      <c r="K37" s="23"/>
      <c r="L37" s="23">
        <v>95916569</v>
      </c>
      <c r="M37" s="74"/>
      <c r="O37" s="104">
        <v>19995</v>
      </c>
      <c r="P37" s="105" t="s">
        <v>172</v>
      </c>
      <c r="Q37" s="105"/>
      <c r="R37" s="105" t="s">
        <v>173</v>
      </c>
      <c r="S37" s="106" t="s">
        <v>174</v>
      </c>
    </row>
    <row r="38" spans="1:19" ht="16.5" customHeight="1">
      <c r="A38" s="8"/>
      <c r="B38" s="8"/>
      <c r="C38" s="8"/>
      <c r="D38" s="8"/>
      <c r="E38" s="8"/>
      <c r="F38" s="8"/>
      <c r="G38" s="8"/>
      <c r="H38" s="8"/>
      <c r="I38" s="22">
        <v>38772</v>
      </c>
      <c r="J38" s="23" t="s">
        <v>175</v>
      </c>
      <c r="K38" s="23"/>
      <c r="L38" s="23">
        <v>97784998</v>
      </c>
      <c r="M38" s="74" t="s">
        <v>176</v>
      </c>
      <c r="O38" s="104">
        <v>19983</v>
      </c>
      <c r="P38" s="105" t="s">
        <v>177</v>
      </c>
      <c r="Q38" s="105"/>
      <c r="R38" s="105">
        <v>97124583</v>
      </c>
      <c r="S38" s="107" t="s">
        <v>178</v>
      </c>
    </row>
    <row r="39" spans="1:20" ht="16.5" customHeight="1">
      <c r="A39" s="8"/>
      <c r="B39" s="8"/>
      <c r="C39" s="8"/>
      <c r="D39" s="8"/>
      <c r="E39" s="8"/>
      <c r="F39" s="8"/>
      <c r="G39" s="8"/>
      <c r="H39" s="8"/>
      <c r="I39" s="22">
        <v>33844</v>
      </c>
      <c r="J39" s="23" t="s">
        <v>179</v>
      </c>
      <c r="K39" s="23"/>
      <c r="L39" s="23">
        <v>95167988</v>
      </c>
      <c r="M39" s="77" t="s">
        <v>180</v>
      </c>
      <c r="N39" s="52"/>
      <c r="O39" s="104">
        <v>35118</v>
      </c>
      <c r="P39" s="105" t="s">
        <v>181</v>
      </c>
      <c r="Q39" s="105"/>
      <c r="R39" s="105">
        <v>91632811</v>
      </c>
      <c r="S39" s="107" t="s">
        <v>182</v>
      </c>
      <c r="T39" s="8"/>
    </row>
    <row r="40" spans="1:20" ht="16.5" customHeight="1">
      <c r="A40" s="8"/>
      <c r="B40" s="8"/>
      <c r="C40" s="8"/>
      <c r="D40" s="8"/>
      <c r="E40" s="8"/>
      <c r="F40" s="8"/>
      <c r="G40" s="8"/>
      <c r="H40" s="8"/>
      <c r="I40" s="22">
        <v>33934</v>
      </c>
      <c r="J40" s="23" t="s">
        <v>183</v>
      </c>
      <c r="K40" s="23"/>
      <c r="L40" s="23"/>
      <c r="M40" s="79"/>
      <c r="N40" s="52"/>
      <c r="O40" s="104">
        <v>19984</v>
      </c>
      <c r="P40" s="105" t="s">
        <v>184</v>
      </c>
      <c r="Q40" s="105"/>
      <c r="R40" s="105" t="s">
        <v>173</v>
      </c>
      <c r="S40" s="106" t="s">
        <v>174</v>
      </c>
      <c r="T40" s="8"/>
    </row>
    <row r="41" spans="1:20" ht="16.5" customHeight="1">
      <c r="A41" s="8"/>
      <c r="B41" s="8"/>
      <c r="C41" s="8"/>
      <c r="D41" s="8"/>
      <c r="E41" s="8"/>
      <c r="F41" s="8"/>
      <c r="G41" s="8"/>
      <c r="H41" s="8"/>
      <c r="I41" s="22">
        <v>33657</v>
      </c>
      <c r="J41" s="23" t="s">
        <v>185</v>
      </c>
      <c r="K41" s="23"/>
      <c r="L41" s="23">
        <v>95052137</v>
      </c>
      <c r="M41" s="79"/>
      <c r="N41" s="52"/>
      <c r="O41" s="104">
        <v>15815</v>
      </c>
      <c r="P41" s="105" t="s">
        <v>186</v>
      </c>
      <c r="Q41" s="105"/>
      <c r="R41" s="105">
        <v>45207087</v>
      </c>
      <c r="S41" s="108" t="s">
        <v>174</v>
      </c>
      <c r="T41" s="8"/>
    </row>
    <row r="42" spans="1:20" ht="16.5" customHeight="1" thickBot="1">
      <c r="A42" s="8"/>
      <c r="B42" s="8"/>
      <c r="C42" s="8"/>
      <c r="D42" s="8"/>
      <c r="E42" s="8"/>
      <c r="F42" s="8"/>
      <c r="G42" s="8"/>
      <c r="H42" s="8"/>
      <c r="I42" s="35">
        <v>33931</v>
      </c>
      <c r="J42" s="36" t="s">
        <v>187</v>
      </c>
      <c r="K42" s="36"/>
      <c r="L42" s="36"/>
      <c r="M42" s="109"/>
      <c r="N42" s="61"/>
      <c r="O42" s="110">
        <v>35933</v>
      </c>
      <c r="P42" s="111" t="s">
        <v>188</v>
      </c>
      <c r="Q42" s="111"/>
      <c r="R42" s="111">
        <v>95835554</v>
      </c>
      <c r="S42" s="112" t="s">
        <v>189</v>
      </c>
      <c r="T42" s="8"/>
    </row>
    <row r="43" spans="1:20" ht="18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N43" s="31"/>
      <c r="T43" s="8"/>
    </row>
    <row r="44" spans="1:20" ht="18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N44" s="31"/>
      <c r="T44" s="8"/>
    </row>
    <row r="45" spans="14:20" ht="18" customHeight="1">
      <c r="N45" s="31"/>
      <c r="T45" s="8"/>
    </row>
    <row r="46" spans="9:12" ht="7.5" customHeight="1">
      <c r="I46" s="66"/>
      <c r="J46" s="66"/>
      <c r="K46" s="66"/>
      <c r="L46" s="66"/>
    </row>
    <row r="47" spans="9:14" ht="18" customHeight="1">
      <c r="I47" s="83"/>
      <c r="J47" s="84"/>
      <c r="K47" s="84"/>
      <c r="L47" s="84"/>
      <c r="M47" s="12"/>
      <c r="N47" s="12"/>
    </row>
    <row r="48" spans="9:14" ht="18" customHeight="1">
      <c r="I48" s="67"/>
      <c r="J48" s="68"/>
      <c r="K48" s="113"/>
      <c r="L48" s="68"/>
      <c r="M48" s="52"/>
      <c r="N48" s="52"/>
    </row>
    <row r="49" spans="9:14" ht="18" customHeight="1">
      <c r="I49" s="67"/>
      <c r="J49" s="68"/>
      <c r="K49" s="68"/>
      <c r="L49" s="68"/>
      <c r="M49" s="114"/>
      <c r="N49" s="114"/>
    </row>
    <row r="50" spans="9:14" ht="18" customHeight="1">
      <c r="I50" s="67"/>
      <c r="J50" s="68"/>
      <c r="K50" s="68"/>
      <c r="L50" s="68"/>
      <c r="M50" s="52"/>
      <c r="N50" s="52"/>
    </row>
    <row r="51" spans="9:14" ht="18" customHeight="1">
      <c r="I51" s="67"/>
      <c r="J51" s="68"/>
      <c r="K51" s="68"/>
      <c r="L51" s="68"/>
      <c r="M51" s="52"/>
      <c r="N51" s="52"/>
    </row>
    <row r="52" spans="9:14" ht="18" customHeight="1">
      <c r="I52" s="67"/>
      <c r="J52" s="68"/>
      <c r="K52" s="68"/>
      <c r="L52" s="68"/>
      <c r="M52" s="114"/>
      <c r="N52" s="114"/>
    </row>
    <row r="53" spans="9:14" ht="18" customHeight="1">
      <c r="I53" s="67"/>
      <c r="J53" s="68"/>
      <c r="K53" s="68"/>
      <c r="L53" s="68"/>
      <c r="M53" s="59"/>
      <c r="N53" s="59"/>
    </row>
    <row r="54" spans="9:14" ht="18" customHeight="1">
      <c r="I54" s="67"/>
      <c r="J54" s="68"/>
      <c r="K54" s="68"/>
      <c r="L54" s="68"/>
      <c r="M54" s="61"/>
      <c r="N54" s="61"/>
    </row>
    <row r="55" spans="9:12" ht="18" customHeight="1">
      <c r="I55" s="66"/>
      <c r="J55" s="66"/>
      <c r="K55" s="66"/>
      <c r="L55" s="66"/>
    </row>
    <row r="56" ht="18" customHeight="1"/>
    <row r="57" ht="18" customHeight="1"/>
    <row r="58" ht="18" customHeight="1"/>
    <row r="59" ht="18" customHeight="1"/>
    <row r="60" spans="2:7" ht="18.75">
      <c r="B60" s="42"/>
      <c r="C60" s="43"/>
      <c r="D60" s="43"/>
      <c r="E60" s="43"/>
      <c r="F60" s="115"/>
      <c r="G60" s="11"/>
    </row>
  </sheetData>
  <sheetProtection/>
  <hyperlinks>
    <hyperlink ref="G11" r:id="rId1" display="kare@mersalg.no"/>
    <hyperlink ref="G2" r:id="rId2" display="timondus@online.no"/>
    <hyperlink ref="G24" r:id="rId3" display="to@abax.no"/>
    <hyperlink ref="G16" r:id="rId4" display="solplassen@solplassen.no"/>
    <hyperlink ref="G3" r:id="rId5" display="flinken@halvorsen.as"/>
    <hyperlink ref="G20" r:id="rId6" display="emheibo@hotmail.no"/>
    <hyperlink ref="G14" r:id="rId7" display="janingejacobsen@hotmail.com"/>
    <hyperlink ref="G32" r:id="rId8" display="finnaa-jahn@hotmail.com"/>
    <hyperlink ref="G4" r:id="rId9" display="komma@online.no"/>
    <hyperlink ref="G25" r:id="rId10" display="boemabo@online.no"/>
    <hyperlink ref="G29" r:id="rId11" display="svein.bringaker@larvikgs.no"/>
    <hyperlink ref="G17" r:id="rId12" display="malero@online.no"/>
    <hyperlink ref="G36" r:id="rId13" display="reimang@online.no"/>
    <hyperlink ref="G15" r:id="rId14" display="johnny.nevland@larvik.kommune.no"/>
    <hyperlink ref="G31" r:id="rId15" display="nils.fredrik.pettersen@hotmail.com"/>
    <hyperlink ref="G21" r:id="rId16" display="paal@majasbakeri.no"/>
    <hyperlink ref="G22" r:id="rId17" display="hemmern@c2i.net"/>
    <hyperlink ref="G12" r:id="rId18" display="g-fiksda@online.no"/>
    <hyperlink ref="G5" r:id="rId19" display="lnordal@tele2.no"/>
    <hyperlink ref="G6" r:id="rId20" display="johnny@fokus.as"/>
    <hyperlink ref="G23" r:id="rId21" display="post@tilbudfordeg.no"/>
    <hyperlink ref="S4" r:id="rId22" display="geir.egil.bergheim@kongsberg.com"/>
    <hyperlink ref="S2" r:id="rId23" display="knutk@hotmail.com"/>
    <hyperlink ref="S3" r:id="rId24" display="perbryde@gmail.com"/>
    <hyperlink ref="S6" r:id="rId25" display="kenneth.syversen@gmail.com"/>
    <hyperlink ref="S7" r:id="rId26" display="randi.nyheim@gmail.com"/>
    <hyperlink ref="S13" r:id="rId27" display="indreite@online.no"/>
    <hyperlink ref="S14" r:id="rId28" display="theitun@live.no"/>
    <hyperlink ref="S15" r:id="rId29" display="finngjone@hotmail.com"/>
    <hyperlink ref="S5" r:id="rId30" display="odd.frydenberg@vfk.no"/>
    <hyperlink ref="S39" r:id="rId31" display="oddevju@online.no"/>
    <hyperlink ref="S38" r:id="rId32" display="ljo-hell@online.no"/>
    <hyperlink ref="S42" r:id="rId33" display="tehjort@broadpark.no"/>
    <hyperlink ref="S36" r:id="rId34" display="knut.kiste@online.no"/>
    <hyperlink ref="M27" r:id="rId35" display="helhom@online.no"/>
    <hyperlink ref="M28" r:id="rId36" display="erling.riis@c2i.net"/>
    <hyperlink ref="M31" r:id="rId37" display="susheilmann@gmail.com"/>
    <hyperlink ref="M32" r:id="rId38" display="gunmad@online.no"/>
    <hyperlink ref="M36" r:id="rId39" display="geir.egil.bergheim@kongsberg.com"/>
    <hyperlink ref="M38" r:id="rId40" display="knutk@hotmail.com"/>
    <hyperlink ref="M39" r:id="rId41" display="perbryde@gmail.com"/>
    <hyperlink ref="S27" r:id="rId42" display="oddevju@online.no"/>
    <hyperlink ref="S28" r:id="rId43" display="ljo-hell@online.no"/>
    <hyperlink ref="S29" r:id="rId44" display="tehjort@broadpark.no"/>
    <hyperlink ref="S30" r:id="rId45" display="knut.kiste@online.no"/>
    <hyperlink ref="S31" r:id="rId46" display="gunmad@online.no"/>
    <hyperlink ref="M3" r:id="rId47" display="boemabo@online.no"/>
    <hyperlink ref="M2" r:id="rId48" display="svein.bringaker@larvikgs.no"/>
    <hyperlink ref="M5" r:id="rId49" display="malero@online.no"/>
    <hyperlink ref="M8" r:id="rId50" display="lnordal@tele2.no"/>
    <hyperlink ref="M7" r:id="rId51" display="knutk@hotmail.com"/>
    <hyperlink ref="M6" r:id="rId52" display="perbryde@gmail.com"/>
    <hyperlink ref="M4" r:id="rId53" display="kenneth.syversen@gmail.com"/>
    <hyperlink ref="M15" r:id="rId54" display="finngjone@hotmail.com"/>
    <hyperlink ref="M12" r:id="rId55" display="odd.frydenberg@vfk.no"/>
    <hyperlink ref="S20" r:id="rId56" display="sigmund.bakke@gmail.com"/>
    <hyperlink ref="S21" r:id="rId57" display="erlbrat@online.no"/>
    <hyperlink ref="S24" r:id="rId58" display="tore.s.larsen@exxonmobil.com"/>
    <hyperlink ref="S22" r:id="rId59" display="nilconas@online.no"/>
    <hyperlink ref="S19" r:id="rId60" display="sve-ri@online.no"/>
  </hyperlinks>
  <printOptions horizontalCentered="1" verticalCentered="1"/>
  <pageMargins left="0.3937007874015748" right="0.3937007874015748" top="0.7480314960629921" bottom="0.7480314960629921" header="0.31496062992125984" footer="0.31496062992125984"/>
  <pageSetup fitToWidth="3" fitToHeight="1" horizontalDpi="300" verticalDpi="300" orientation="portrait" pageOrder="overThenDown" paperSize="9" r:id="rId61"/>
  <headerFooter alignWithMargins="0">
    <oddHeader>&amp;C&amp;"-,Fet"&amp;26KM  lag     2011  - 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Norsk Bridgeforbund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Skjæran</dc:creator>
  <cp:keywords/>
  <dc:description/>
  <cp:lastModifiedBy>Sigmund Ivar Bakke</cp:lastModifiedBy>
  <dcterms:created xsi:type="dcterms:W3CDTF">2000-10-04T12:46:58Z</dcterms:created>
  <dcterms:modified xsi:type="dcterms:W3CDTF">2012-01-23T16:41:02Z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